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100" windowHeight="9264" firstSheet="2" activeTab="2"/>
  </bookViews>
  <sheets>
    <sheet name="Base Inc" sheetId="1" state="hidden" r:id="rId1"/>
    <sheet name="Base M F" sheetId="4" state="hidden" r:id="rId2"/>
    <sheet name="Fig. IS.TS.1a" sheetId="2" r:id="rId3"/>
    <sheet name="Fig. IS.TS.1b" sheetId="3" r:id="rId4"/>
    <sheet name="Fig. IS.TS.2a" sheetId="5" r:id="rId5"/>
    <sheet name="FIg. IS.TS.2b" sheetId="6" r:id="rId6"/>
    <sheet name="Dati 2016 da spss" sheetId="7" state="hidden" r:id="rId7"/>
    <sheet name="Dati 2017 da  spss" sheetId="8" state="hidden" r:id="rId8"/>
  </sheets>
  <calcPr calcId="145621"/>
</workbook>
</file>

<file path=xl/calcChain.xml><?xml version="1.0" encoding="utf-8"?>
<calcChain xmlns="http://schemas.openxmlformats.org/spreadsheetml/2006/main">
  <c r="T9" i="6" l="1"/>
  <c r="T3" i="6"/>
  <c r="T4" i="6"/>
  <c r="T5" i="6"/>
  <c r="T6" i="6"/>
  <c r="T7" i="6"/>
  <c r="T8" i="6"/>
  <c r="T2" i="6"/>
  <c r="S9" i="6"/>
  <c r="S3" i="6"/>
  <c r="S4" i="6"/>
  <c r="S5" i="6"/>
  <c r="S6" i="6"/>
  <c r="S7" i="6"/>
  <c r="S8" i="6"/>
  <c r="T11" i="6"/>
  <c r="R5" i="6"/>
  <c r="R11" i="6"/>
  <c r="R9" i="6"/>
  <c r="R8" i="6"/>
  <c r="R7" i="6"/>
  <c r="R6" i="6"/>
  <c r="R4" i="6"/>
  <c r="R3" i="6"/>
  <c r="R2" i="6"/>
  <c r="S2" i="6"/>
  <c r="T11" i="5"/>
  <c r="T9" i="5"/>
  <c r="T3" i="5"/>
  <c r="T4" i="5"/>
  <c r="T5" i="5"/>
  <c r="T6" i="5"/>
  <c r="T7" i="5"/>
  <c r="T8" i="5"/>
  <c r="T2" i="5"/>
  <c r="S9" i="5"/>
  <c r="S3" i="5"/>
  <c r="S4" i="5"/>
  <c r="S5" i="5"/>
  <c r="S6" i="5"/>
  <c r="S7" i="5"/>
  <c r="S8" i="5"/>
  <c r="S2" i="5"/>
  <c r="R11" i="5"/>
  <c r="R9" i="5"/>
  <c r="R8" i="5"/>
  <c r="R7" i="5"/>
  <c r="R6" i="5"/>
  <c r="R5" i="5"/>
  <c r="R4" i="5"/>
  <c r="R3" i="5"/>
  <c r="R2" i="5"/>
  <c r="T11" i="2"/>
  <c r="T11" i="3" l="1"/>
  <c r="T9" i="2"/>
  <c r="T3" i="2"/>
  <c r="T4" i="2"/>
  <c r="T5" i="2"/>
  <c r="T6" i="2"/>
  <c r="T7" i="2"/>
  <c r="T8" i="2"/>
  <c r="T2" i="2"/>
  <c r="T9" i="3"/>
  <c r="T3" i="3"/>
  <c r="T4" i="3"/>
  <c r="T5" i="3"/>
  <c r="T6" i="3"/>
  <c r="T7" i="3"/>
  <c r="T8" i="3"/>
  <c r="T2" i="3"/>
  <c r="R11" i="3"/>
  <c r="R9" i="3"/>
  <c r="R8" i="3"/>
  <c r="R7" i="3"/>
  <c r="R6" i="3"/>
  <c r="R5" i="3"/>
  <c r="R4" i="3"/>
  <c r="R3" i="3"/>
  <c r="R2" i="3"/>
  <c r="S9" i="3"/>
  <c r="S8" i="3"/>
  <c r="S7" i="3"/>
  <c r="S6" i="3"/>
  <c r="S5" i="3"/>
  <c r="S4" i="3"/>
  <c r="S3" i="3"/>
  <c r="S2" i="3"/>
  <c r="S9" i="2"/>
  <c r="S3" i="2"/>
  <c r="S4" i="2"/>
  <c r="S5" i="2"/>
  <c r="S6" i="2"/>
  <c r="S7" i="2"/>
  <c r="S8" i="2"/>
  <c r="S2" i="2"/>
  <c r="R11" i="2"/>
  <c r="R9" i="2"/>
  <c r="R8" i="2"/>
  <c r="R7" i="2"/>
  <c r="R6" i="2"/>
  <c r="R5" i="2"/>
  <c r="R4" i="2"/>
  <c r="R3" i="2"/>
  <c r="R2" i="2"/>
  <c r="Q8" i="6" l="1"/>
  <c r="Q7" i="6"/>
  <c r="Q6" i="6"/>
  <c r="Q5" i="6"/>
  <c r="Q4" i="6"/>
  <c r="Q3" i="6"/>
  <c r="Q2" i="6"/>
  <c r="Q8" i="5"/>
  <c r="Q7" i="5"/>
  <c r="Q6" i="5"/>
  <c r="Q5" i="5"/>
  <c r="Q4" i="5"/>
  <c r="Q3" i="5"/>
  <c r="Q2" i="5"/>
  <c r="Q8" i="3"/>
  <c r="Q7" i="3"/>
  <c r="Q6" i="3"/>
  <c r="Q5" i="3"/>
  <c r="Q4" i="3"/>
  <c r="Q3" i="3"/>
  <c r="Q2" i="3"/>
  <c r="Q9" i="6" l="1"/>
  <c r="Q9" i="5"/>
  <c r="Q9" i="3"/>
  <c r="Q8" i="2" l="1"/>
  <c r="Q7" i="2"/>
  <c r="Q6" i="2"/>
  <c r="Q5" i="2"/>
  <c r="Q4" i="2"/>
  <c r="Q3" i="2"/>
  <c r="Q2" i="2"/>
  <c r="P11" i="6"/>
  <c r="Q11" i="6"/>
  <c r="P11" i="5"/>
  <c r="Q11" i="5"/>
  <c r="P11" i="3"/>
  <c r="Q11" i="3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9" i="2" l="1"/>
  <c r="Q11" i="2"/>
  <c r="P9" i="6"/>
  <c r="P9" i="5"/>
  <c r="S11" i="2" l="1"/>
  <c r="P9" i="3"/>
  <c r="P9" i="2"/>
  <c r="C2" i="6" l="1"/>
  <c r="D2" i="6"/>
  <c r="E2" i="6"/>
  <c r="F2" i="6"/>
  <c r="G2" i="6"/>
  <c r="H2" i="6"/>
  <c r="I2" i="6"/>
  <c r="J2" i="6"/>
  <c r="K2" i="6"/>
  <c r="L2" i="6"/>
  <c r="M2" i="6"/>
  <c r="N2" i="6"/>
  <c r="O2" i="6"/>
  <c r="C3" i="6"/>
  <c r="D3" i="6"/>
  <c r="E3" i="6"/>
  <c r="F3" i="6"/>
  <c r="G3" i="6"/>
  <c r="H3" i="6"/>
  <c r="I3" i="6"/>
  <c r="J3" i="6"/>
  <c r="K3" i="6"/>
  <c r="L3" i="6"/>
  <c r="M3" i="6"/>
  <c r="N3" i="6"/>
  <c r="O3" i="6"/>
  <c r="C4" i="6"/>
  <c r="D4" i="6"/>
  <c r="E4" i="6"/>
  <c r="F4" i="6"/>
  <c r="G4" i="6"/>
  <c r="H4" i="6"/>
  <c r="I4" i="6"/>
  <c r="J4" i="6"/>
  <c r="K4" i="6"/>
  <c r="L4" i="6"/>
  <c r="M4" i="6"/>
  <c r="N4" i="6"/>
  <c r="O4" i="6"/>
  <c r="C5" i="6"/>
  <c r="D5" i="6"/>
  <c r="E5" i="6"/>
  <c r="F5" i="6"/>
  <c r="G5" i="6"/>
  <c r="H5" i="6"/>
  <c r="I5" i="6"/>
  <c r="J5" i="6"/>
  <c r="K5" i="6"/>
  <c r="L5" i="6"/>
  <c r="M5" i="6"/>
  <c r="N5" i="6"/>
  <c r="O5" i="6"/>
  <c r="C6" i="6"/>
  <c r="D6" i="6"/>
  <c r="E6" i="6"/>
  <c r="F6" i="6"/>
  <c r="G6" i="6"/>
  <c r="H6" i="6"/>
  <c r="I6" i="6"/>
  <c r="J6" i="6"/>
  <c r="K6" i="6"/>
  <c r="L6" i="6"/>
  <c r="M6" i="6"/>
  <c r="N6" i="6"/>
  <c r="O6" i="6"/>
  <c r="C7" i="6"/>
  <c r="D7" i="6"/>
  <c r="E7" i="6"/>
  <c r="F7" i="6"/>
  <c r="G7" i="6"/>
  <c r="H7" i="6"/>
  <c r="I7" i="6"/>
  <c r="J7" i="6"/>
  <c r="K7" i="6"/>
  <c r="L7" i="6"/>
  <c r="M7" i="6"/>
  <c r="N7" i="6"/>
  <c r="O7" i="6"/>
  <c r="C8" i="6"/>
  <c r="D8" i="6"/>
  <c r="E8" i="6"/>
  <c r="F8" i="6"/>
  <c r="G8" i="6"/>
  <c r="H8" i="6"/>
  <c r="I8" i="6"/>
  <c r="J8" i="6"/>
  <c r="K8" i="6"/>
  <c r="L8" i="6"/>
  <c r="M8" i="6"/>
  <c r="N8" i="6"/>
  <c r="O8" i="6"/>
  <c r="C9" i="6"/>
  <c r="D9" i="6"/>
  <c r="E9" i="6"/>
  <c r="F9" i="6"/>
  <c r="G9" i="6"/>
  <c r="H9" i="6"/>
  <c r="I9" i="6"/>
  <c r="J9" i="6"/>
  <c r="K9" i="6"/>
  <c r="L9" i="6"/>
  <c r="M9" i="6"/>
  <c r="N9" i="6"/>
  <c r="O9" i="6"/>
  <c r="B9" i="6"/>
  <c r="B8" i="6"/>
  <c r="B7" i="6"/>
  <c r="B6" i="6"/>
  <c r="B5" i="6"/>
  <c r="B4" i="6"/>
  <c r="B3" i="6"/>
  <c r="B2" i="6"/>
  <c r="L2" i="5"/>
  <c r="M2" i="5"/>
  <c r="N2" i="5"/>
  <c r="O2" i="5"/>
  <c r="L3" i="5"/>
  <c r="M3" i="5"/>
  <c r="N3" i="5"/>
  <c r="O3" i="5"/>
  <c r="L4" i="5"/>
  <c r="M4" i="5"/>
  <c r="N4" i="5"/>
  <c r="O4" i="5"/>
  <c r="L5" i="5"/>
  <c r="M5" i="5"/>
  <c r="N5" i="5"/>
  <c r="O5" i="5"/>
  <c r="L6" i="5"/>
  <c r="M6" i="5"/>
  <c r="N6" i="5"/>
  <c r="O6" i="5"/>
  <c r="L7" i="5"/>
  <c r="M7" i="5"/>
  <c r="N7" i="5"/>
  <c r="O7" i="5"/>
  <c r="L8" i="5"/>
  <c r="M8" i="5"/>
  <c r="N8" i="5"/>
  <c r="O8" i="5"/>
  <c r="L9" i="5"/>
  <c r="M9" i="5"/>
  <c r="N9" i="5"/>
  <c r="O9" i="5"/>
  <c r="D2" i="5"/>
  <c r="E2" i="5"/>
  <c r="F2" i="5"/>
  <c r="G2" i="5"/>
  <c r="H2" i="5"/>
  <c r="I2" i="5"/>
  <c r="J2" i="5"/>
  <c r="K2" i="5"/>
  <c r="D3" i="5"/>
  <c r="E3" i="5"/>
  <c r="F3" i="5"/>
  <c r="G3" i="5"/>
  <c r="H3" i="5"/>
  <c r="I3" i="5"/>
  <c r="J3" i="5"/>
  <c r="K3" i="5"/>
  <c r="D4" i="5"/>
  <c r="E4" i="5"/>
  <c r="F4" i="5"/>
  <c r="G4" i="5"/>
  <c r="H4" i="5"/>
  <c r="I4" i="5"/>
  <c r="J4" i="5"/>
  <c r="K4" i="5"/>
  <c r="D5" i="5"/>
  <c r="E5" i="5"/>
  <c r="F5" i="5"/>
  <c r="G5" i="5"/>
  <c r="H5" i="5"/>
  <c r="I5" i="5"/>
  <c r="J5" i="5"/>
  <c r="K5" i="5"/>
  <c r="D6" i="5"/>
  <c r="E6" i="5"/>
  <c r="F6" i="5"/>
  <c r="G6" i="5"/>
  <c r="H6" i="5"/>
  <c r="I6" i="5"/>
  <c r="J6" i="5"/>
  <c r="K6" i="5"/>
  <c r="D7" i="5"/>
  <c r="E7" i="5"/>
  <c r="F7" i="5"/>
  <c r="G7" i="5"/>
  <c r="H7" i="5"/>
  <c r="I7" i="5"/>
  <c r="J7" i="5"/>
  <c r="K7" i="5"/>
  <c r="D8" i="5"/>
  <c r="E8" i="5"/>
  <c r="F8" i="5"/>
  <c r="G8" i="5"/>
  <c r="H8" i="5"/>
  <c r="I8" i="5"/>
  <c r="J8" i="5"/>
  <c r="K8" i="5"/>
  <c r="D9" i="5"/>
  <c r="E9" i="5"/>
  <c r="F9" i="5"/>
  <c r="G9" i="5"/>
  <c r="H9" i="5"/>
  <c r="I9" i="5"/>
  <c r="J9" i="5"/>
  <c r="K9" i="5"/>
  <c r="C2" i="5"/>
  <c r="C3" i="5"/>
  <c r="C4" i="5"/>
  <c r="C5" i="5"/>
  <c r="C6" i="5"/>
  <c r="C7" i="5"/>
  <c r="C8" i="5"/>
  <c r="C9" i="5"/>
  <c r="B9" i="5"/>
  <c r="B8" i="5"/>
  <c r="B7" i="5"/>
  <c r="B6" i="5"/>
  <c r="B5" i="5"/>
  <c r="B4" i="5"/>
  <c r="B3" i="5"/>
  <c r="B2" i="5"/>
  <c r="B11" i="2"/>
  <c r="C9" i="3"/>
  <c r="D9" i="3"/>
  <c r="E9" i="3"/>
  <c r="F9" i="3"/>
  <c r="G9" i="3"/>
  <c r="H9" i="3"/>
  <c r="I9" i="3"/>
  <c r="J9" i="3"/>
  <c r="K9" i="3"/>
  <c r="L9" i="3"/>
  <c r="M9" i="3"/>
  <c r="N9" i="3"/>
  <c r="O9" i="3"/>
  <c r="B9" i="3"/>
  <c r="C2" i="3"/>
  <c r="D2" i="3"/>
  <c r="E2" i="3"/>
  <c r="F2" i="3"/>
  <c r="G2" i="3"/>
  <c r="H2" i="3"/>
  <c r="I2" i="3"/>
  <c r="J2" i="3"/>
  <c r="K2" i="3"/>
  <c r="L2" i="3"/>
  <c r="M2" i="3"/>
  <c r="N2" i="3"/>
  <c r="O2" i="3"/>
  <c r="C3" i="3"/>
  <c r="D3" i="3"/>
  <c r="E3" i="3"/>
  <c r="F3" i="3"/>
  <c r="G3" i="3"/>
  <c r="H3" i="3"/>
  <c r="I3" i="3"/>
  <c r="J3" i="3"/>
  <c r="K3" i="3"/>
  <c r="L3" i="3"/>
  <c r="M3" i="3"/>
  <c r="N3" i="3"/>
  <c r="O3" i="3"/>
  <c r="C4" i="3"/>
  <c r="D4" i="3"/>
  <c r="E4" i="3"/>
  <c r="F4" i="3"/>
  <c r="G4" i="3"/>
  <c r="H4" i="3"/>
  <c r="I4" i="3"/>
  <c r="J4" i="3"/>
  <c r="K4" i="3"/>
  <c r="L4" i="3"/>
  <c r="M4" i="3"/>
  <c r="N4" i="3"/>
  <c r="O4" i="3"/>
  <c r="C5" i="3"/>
  <c r="D5" i="3"/>
  <c r="E5" i="3"/>
  <c r="F5" i="3"/>
  <c r="G5" i="3"/>
  <c r="H5" i="3"/>
  <c r="I5" i="3"/>
  <c r="J5" i="3"/>
  <c r="K5" i="3"/>
  <c r="L5" i="3"/>
  <c r="M5" i="3"/>
  <c r="N5" i="3"/>
  <c r="O5" i="3"/>
  <c r="C6" i="3"/>
  <c r="D6" i="3"/>
  <c r="E6" i="3"/>
  <c r="F6" i="3"/>
  <c r="G6" i="3"/>
  <c r="H6" i="3"/>
  <c r="I6" i="3"/>
  <c r="J6" i="3"/>
  <c r="K6" i="3"/>
  <c r="L6" i="3"/>
  <c r="M6" i="3"/>
  <c r="N6" i="3"/>
  <c r="O6" i="3"/>
  <c r="C7" i="3"/>
  <c r="D7" i="3"/>
  <c r="E7" i="3"/>
  <c r="F7" i="3"/>
  <c r="G7" i="3"/>
  <c r="H7" i="3"/>
  <c r="I7" i="3"/>
  <c r="J7" i="3"/>
  <c r="K7" i="3"/>
  <c r="L7" i="3"/>
  <c r="M7" i="3"/>
  <c r="N7" i="3"/>
  <c r="O7" i="3"/>
  <c r="C8" i="3"/>
  <c r="D8" i="3"/>
  <c r="E8" i="3"/>
  <c r="F8" i="3"/>
  <c r="G8" i="3"/>
  <c r="H8" i="3"/>
  <c r="I8" i="3"/>
  <c r="J8" i="3"/>
  <c r="K8" i="3"/>
  <c r="L8" i="3"/>
  <c r="M8" i="3"/>
  <c r="N8" i="3"/>
  <c r="O8" i="3"/>
  <c r="B8" i="3"/>
  <c r="B7" i="3"/>
  <c r="B6" i="3"/>
  <c r="B5" i="3"/>
  <c r="B4" i="3"/>
  <c r="B3" i="3"/>
  <c r="B2" i="3"/>
  <c r="N11" i="6" l="1"/>
  <c r="F11" i="6"/>
  <c r="M11" i="6"/>
  <c r="I11" i="6"/>
  <c r="E11" i="6"/>
  <c r="L11" i="6"/>
  <c r="H11" i="6"/>
  <c r="D11" i="6"/>
  <c r="J11" i="6"/>
  <c r="B11" i="6"/>
  <c r="O11" i="6"/>
  <c r="K11" i="6"/>
  <c r="G11" i="6"/>
  <c r="C11" i="6"/>
  <c r="E11" i="5"/>
  <c r="M11" i="5"/>
  <c r="C11" i="5"/>
  <c r="D11" i="5"/>
  <c r="J11" i="5"/>
  <c r="F11" i="5"/>
  <c r="N11" i="5"/>
  <c r="I11" i="5"/>
  <c r="H11" i="5"/>
  <c r="L11" i="5"/>
  <c r="K11" i="5"/>
  <c r="G11" i="5"/>
  <c r="O11" i="5"/>
  <c r="J11" i="3"/>
  <c r="M11" i="3"/>
  <c r="I11" i="3"/>
  <c r="E11" i="3"/>
  <c r="B11" i="3"/>
  <c r="L11" i="3"/>
  <c r="H11" i="3"/>
  <c r="D11" i="3"/>
  <c r="N11" i="3"/>
  <c r="F11" i="3"/>
  <c r="O11" i="3"/>
  <c r="K11" i="3"/>
  <c r="G11" i="3"/>
  <c r="C11" i="3"/>
  <c r="B11" i="5"/>
  <c r="S11" i="6" l="1"/>
  <c r="S11" i="5"/>
  <c r="S11" i="3"/>
</calcChain>
</file>

<file path=xl/sharedStrings.xml><?xml version="1.0" encoding="utf-8"?>
<sst xmlns="http://schemas.openxmlformats.org/spreadsheetml/2006/main" count="260" uniqueCount="42">
  <si>
    <t>Totale  sino al 2014</t>
  </si>
  <si>
    <t>Strada Urbana</t>
  </si>
  <si>
    <t xml:space="preserve">Strada Comunale </t>
  </si>
  <si>
    <t>Strada Provinciale</t>
  </si>
  <si>
    <t>Strada Regionale</t>
  </si>
  <si>
    <t>Strada Statale</t>
  </si>
  <si>
    <t>Autostrada</t>
  </si>
  <si>
    <t>Altra Strada</t>
  </si>
  <si>
    <t>Totale</t>
  </si>
  <si>
    <t>Numero di incidenti</t>
  </si>
  <si>
    <t>Numero di inc.mortali</t>
  </si>
  <si>
    <t>Morti</t>
  </si>
  <si>
    <t>Feriti</t>
  </si>
  <si>
    <t>Incidenti 2016</t>
  </si>
  <si>
    <t>Incidenti mortali 2016</t>
  </si>
  <si>
    <t>Localizzazione dell'incidente</t>
  </si>
  <si>
    <t xml:space="preserve"> 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</si>
  <si>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</si>
  <si>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</si>
  <si>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</si>
  <si>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</si>
  <si>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</si>
  <si>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</si>
  <si>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Strada urbana</t>
  </si>
  <si>
    <t>Strada provinciale nell'abitato</t>
  </si>
  <si>
    <t>Strada statale nell'abitato</t>
  </si>
  <si>
    <t>Strada comunale extraurbana</t>
  </si>
  <si>
    <t>Strada provinciale fuori dell'abitato</t>
  </si>
  <si>
    <t>Strada statale fuori dell'abitato</t>
  </si>
  <si>
    <t>Strada regionale fuori l'abitato</t>
  </si>
  <si>
    <t>Morti 2016</t>
  </si>
  <si>
    <t>Feriti 2016</t>
  </si>
  <si>
    <t>Incidenti 2017</t>
  </si>
  <si>
    <t>Incidenti mortali 2017</t>
  </si>
  <si>
    <t>Morti 2017</t>
  </si>
  <si>
    <t>Feriti 2017</t>
  </si>
  <si>
    <t>Fig. IS.TS.1a - Incidenti stradali per tipologia di strada - Anni 2001-2017</t>
  </si>
  <si>
    <t>Totali 2001-2017</t>
  </si>
  <si>
    <t>Medie 2001-2017</t>
  </si>
  <si>
    <t>Fig. IS.TS.1b - Incidenti stradali mortali per tipologia di strada - Anni 2001-2017</t>
  </si>
  <si>
    <t>Fig. IS.TS.2a - Morti in incidenti stradali per tipologia di strada - Anni 2001-2017</t>
  </si>
  <si>
    <t>Fig. IS.TS.2b - Feriti in incidenti stradali per tipologia di strada - Anni 2001-2017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</si>
</sst>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"/>
    <numFmt numFmtId="165" formatCode="####.0"/>
  </numFmts>
  <fonts count="17" x14ac:knownFonts="1"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FF0000"/>
      <name val="Times New Roman"/>
      <family val="1"/>
    </font>
    <font>
      <sz val="9"/>
      <color rgb="FF00B050"/>
      <name val="Times New Roman"/>
      <family val="1"/>
    </font>
    <font>
      <b/>
      <sz val="9"/>
      <color rgb="FFFF0000"/>
      <name val="Times New Roman"/>
      <family val="1"/>
    </font>
    <font>
      <sz val="9"/>
      <color theme="1"/>
      <name val="Times New Roman"/>
      <family val="1"/>
    </font>
    <font>
      <b/>
      <sz val="9"/>
      <color rgb="FF00B050"/>
      <name val="Times New Roman"/>
      <family val="1"/>
    </font>
    <font>
      <b/>
      <sz val="9"/>
      <color theme="1"/>
      <name val="Times New Roman"/>
      <family val="1"/>
    </font>
    <font>
      <b/>
      <sz val="9"/>
      <color rgb="FF0070C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4">
    <xf numFmtId="0" fontId="0" fillId="0" borderId="0"/>
    <xf numFmtId="0" fontId="14" fillId="0" borderId="0"/>
    <xf numFmtId="0" fontId="14" fillId="0" borderId="0"/>
    <xf numFmtId="0" fontId="14" fillId="0" borderId="0"/>
  </cellStyleXfs>
  <cellXfs count="125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3" fontId="0" fillId="0" borderId="0" xfId="0" applyNumberFormat="1"/>
    <xf numFmtId="3" fontId="3" fillId="0" borderId="6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3" fontId="8" fillId="0" borderId="6" xfId="0" applyNumberFormat="1" applyFont="1" applyBorder="1" applyAlignment="1">
      <alignment horizontal="right" vertical="center" wrapText="1"/>
    </xf>
    <xf numFmtId="3" fontId="7" fillId="0" borderId="6" xfId="0" applyNumberFormat="1" applyFont="1" applyBorder="1" applyAlignment="1">
      <alignment horizontal="right" vertical="center" wrapText="1"/>
    </xf>
    <xf numFmtId="3" fontId="9" fillId="0" borderId="6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3" fontId="10" fillId="0" borderId="6" xfId="0" applyNumberFormat="1" applyFont="1" applyBorder="1" applyAlignment="1">
      <alignment horizontal="right" vertical="center" wrapText="1"/>
    </xf>
    <xf numFmtId="3" fontId="11" fillId="0" borderId="6" xfId="0" applyNumberFormat="1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3" fontId="7" fillId="0" borderId="3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1"/>
    <xf numFmtId="0" fontId="14" fillId="0" borderId="0" xfId="2"/>
    <xf numFmtId="0" fontId="16" fillId="0" borderId="10" xfId="1" applyFont="1" applyBorder="1" applyAlignment="1">
      <alignment horizontal="center" wrapText="1"/>
    </xf>
    <xf numFmtId="0" fontId="16" fillId="0" borderId="11" xfId="1" applyFont="1" applyBorder="1" applyAlignment="1">
      <alignment horizontal="center" wrapText="1"/>
    </xf>
    <xf numFmtId="0" fontId="16" fillId="0" borderId="12" xfId="1" applyFont="1" applyBorder="1" applyAlignment="1">
      <alignment horizontal="center" wrapText="1"/>
    </xf>
    <xf numFmtId="0" fontId="16" fillId="0" borderId="10" xfId="2" applyFont="1" applyBorder="1" applyAlignment="1">
      <alignment horizontal="center" wrapText="1"/>
    </xf>
    <xf numFmtId="0" fontId="16" fillId="0" borderId="11" xfId="2" applyFont="1" applyBorder="1" applyAlignment="1">
      <alignment horizontal="center" wrapText="1"/>
    </xf>
    <xf numFmtId="0" fontId="16" fillId="0" borderId="12" xfId="2" applyFont="1" applyBorder="1" applyAlignment="1">
      <alignment horizontal="center" wrapText="1"/>
    </xf>
    <xf numFmtId="0" fontId="14" fillId="0" borderId="0" xfId="2" applyFont="1" applyBorder="1" applyAlignment="1">
      <alignment horizontal="center" vertical="center"/>
    </xf>
    <xf numFmtId="0" fontId="16" fillId="0" borderId="14" xfId="1" applyFont="1" applyBorder="1" applyAlignment="1">
      <alignment horizontal="left" vertical="top" wrapText="1"/>
    </xf>
    <xf numFmtId="164" fontId="16" fillId="0" borderId="15" xfId="1" applyNumberFormat="1" applyFont="1" applyBorder="1" applyAlignment="1">
      <alignment horizontal="right" vertical="top"/>
    </xf>
    <xf numFmtId="165" fontId="16" fillId="0" borderId="16" xfId="1" applyNumberFormat="1" applyFont="1" applyBorder="1" applyAlignment="1">
      <alignment horizontal="right" vertical="top"/>
    </xf>
    <xf numFmtId="165" fontId="16" fillId="0" borderId="17" xfId="1" applyNumberFormat="1" applyFont="1" applyBorder="1" applyAlignment="1">
      <alignment horizontal="right" vertical="top"/>
    </xf>
    <xf numFmtId="0" fontId="16" fillId="0" borderId="14" xfId="2" applyFont="1" applyBorder="1" applyAlignment="1">
      <alignment horizontal="left" vertical="top" wrapText="1"/>
    </xf>
    <xf numFmtId="164" fontId="16" fillId="0" borderId="15" xfId="2" applyNumberFormat="1" applyFont="1" applyBorder="1" applyAlignment="1">
      <alignment horizontal="right" vertical="top"/>
    </xf>
    <xf numFmtId="165" fontId="16" fillId="0" borderId="16" xfId="2" applyNumberFormat="1" applyFont="1" applyBorder="1" applyAlignment="1">
      <alignment horizontal="right" vertical="top"/>
    </xf>
    <xf numFmtId="165" fontId="16" fillId="0" borderId="17" xfId="2" applyNumberFormat="1" applyFont="1" applyBorder="1" applyAlignment="1">
      <alignment horizontal="right" vertical="top"/>
    </xf>
    <xf numFmtId="0" fontId="16" fillId="0" borderId="19" xfId="1" applyFont="1" applyBorder="1" applyAlignment="1">
      <alignment horizontal="left" vertical="top" wrapText="1"/>
    </xf>
    <xf numFmtId="164" fontId="16" fillId="0" borderId="20" xfId="1" applyNumberFormat="1" applyFont="1" applyBorder="1" applyAlignment="1">
      <alignment horizontal="right" vertical="top"/>
    </xf>
    <xf numFmtId="165" fontId="16" fillId="0" borderId="21" xfId="1" applyNumberFormat="1" applyFont="1" applyBorder="1" applyAlignment="1">
      <alignment horizontal="right" vertical="top"/>
    </xf>
    <xf numFmtId="165" fontId="16" fillId="0" borderId="22" xfId="1" applyNumberFormat="1" applyFont="1" applyBorder="1" applyAlignment="1">
      <alignment horizontal="right" vertical="top"/>
    </xf>
    <xf numFmtId="0" fontId="16" fillId="0" borderId="19" xfId="2" applyFont="1" applyBorder="1" applyAlignment="1">
      <alignment horizontal="left" vertical="top" wrapText="1"/>
    </xf>
    <xf numFmtId="164" fontId="16" fillId="0" borderId="20" xfId="2" applyNumberFormat="1" applyFont="1" applyBorder="1" applyAlignment="1">
      <alignment horizontal="right" vertical="top"/>
    </xf>
    <xf numFmtId="165" fontId="16" fillId="0" borderId="21" xfId="2" applyNumberFormat="1" applyFont="1" applyBorder="1" applyAlignment="1">
      <alignment horizontal="right" vertical="top"/>
    </xf>
    <xf numFmtId="165" fontId="16" fillId="0" borderId="22" xfId="2" applyNumberFormat="1" applyFont="1" applyBorder="1" applyAlignment="1">
      <alignment horizontal="right" vertical="top"/>
    </xf>
    <xf numFmtId="0" fontId="16" fillId="0" borderId="24" xfId="1" applyFont="1" applyBorder="1" applyAlignment="1">
      <alignment horizontal="left" vertical="top" wrapText="1"/>
    </xf>
    <xf numFmtId="164" fontId="16" fillId="0" borderId="25" xfId="1" applyNumberFormat="1" applyFont="1" applyBorder="1" applyAlignment="1">
      <alignment horizontal="right" vertical="top"/>
    </xf>
    <xf numFmtId="165" fontId="16" fillId="0" borderId="26" xfId="1" applyNumberFormat="1" applyFont="1" applyBorder="1" applyAlignment="1">
      <alignment horizontal="right" vertical="top"/>
    </xf>
    <xf numFmtId="0" fontId="14" fillId="0" borderId="27" xfId="1" applyBorder="1" applyAlignment="1">
      <alignment horizontal="center" vertical="center"/>
    </xf>
    <xf numFmtId="0" fontId="16" fillId="0" borderId="24" xfId="2" applyFont="1" applyBorder="1" applyAlignment="1">
      <alignment horizontal="left" vertical="top" wrapText="1"/>
    </xf>
    <xf numFmtId="164" fontId="16" fillId="0" borderId="25" xfId="2" applyNumberFormat="1" applyFont="1" applyBorder="1" applyAlignment="1">
      <alignment horizontal="right" vertical="top"/>
    </xf>
    <xf numFmtId="165" fontId="16" fillId="0" borderId="26" xfId="2" applyNumberFormat="1" applyFont="1" applyBorder="1" applyAlignment="1">
      <alignment horizontal="right" vertical="top"/>
    </xf>
    <xf numFmtId="0" fontId="14" fillId="0" borderId="27" xfId="2" applyBorder="1" applyAlignment="1">
      <alignment horizontal="center" vertical="center"/>
    </xf>
    <xf numFmtId="0" fontId="14" fillId="0" borderId="0" xfId="3" applyFont="1" applyBorder="1" applyAlignment="1">
      <alignment horizontal="center" vertical="center"/>
    </xf>
    <xf numFmtId="0" fontId="14" fillId="0" borderId="0" xfId="3"/>
    <xf numFmtId="0" fontId="16" fillId="0" borderId="10" xfId="3" applyFont="1" applyBorder="1" applyAlignment="1">
      <alignment horizontal="center" wrapText="1"/>
    </xf>
    <xf numFmtId="0" fontId="16" fillId="0" borderId="11" xfId="3" applyFont="1" applyBorder="1" applyAlignment="1">
      <alignment horizontal="center" wrapText="1"/>
    </xf>
    <xf numFmtId="0" fontId="16" fillId="0" borderId="12" xfId="3" applyFont="1" applyBorder="1" applyAlignment="1">
      <alignment horizontal="center" wrapText="1"/>
    </xf>
    <xf numFmtId="0" fontId="16" fillId="0" borderId="0" xfId="3" applyFont="1" applyBorder="1" applyAlignment="1">
      <alignment horizontal="center" wrapText="1"/>
    </xf>
    <xf numFmtId="0" fontId="14" fillId="0" borderId="9" xfId="3" applyFont="1" applyBorder="1" applyAlignment="1">
      <alignment horizontal="center" vertical="center"/>
    </xf>
    <xf numFmtId="0" fontId="16" fillId="0" borderId="14" xfId="3" applyFont="1" applyBorder="1" applyAlignment="1">
      <alignment horizontal="left" vertical="top" wrapText="1"/>
    </xf>
    <xf numFmtId="164" fontId="16" fillId="0" borderId="15" xfId="3" applyNumberFormat="1" applyFont="1" applyBorder="1" applyAlignment="1">
      <alignment horizontal="right" vertical="top"/>
    </xf>
    <xf numFmtId="165" fontId="16" fillId="0" borderId="16" xfId="3" applyNumberFormat="1" applyFont="1" applyBorder="1" applyAlignment="1">
      <alignment horizontal="right" vertical="top"/>
    </xf>
    <xf numFmtId="165" fontId="16" fillId="0" borderId="17" xfId="3" applyNumberFormat="1" applyFont="1" applyBorder="1" applyAlignment="1">
      <alignment horizontal="right" vertical="top"/>
    </xf>
    <xf numFmtId="165" fontId="16" fillId="0" borderId="0" xfId="3" applyNumberFormat="1" applyFont="1" applyBorder="1" applyAlignment="1">
      <alignment horizontal="right" vertical="top"/>
    </xf>
    <xf numFmtId="0" fontId="16" fillId="0" borderId="19" xfId="3" applyFont="1" applyBorder="1" applyAlignment="1">
      <alignment horizontal="left" vertical="top" wrapText="1"/>
    </xf>
    <xf numFmtId="164" fontId="16" fillId="0" borderId="20" xfId="3" applyNumberFormat="1" applyFont="1" applyBorder="1" applyAlignment="1">
      <alignment horizontal="right" vertical="top"/>
    </xf>
    <xf numFmtId="165" fontId="16" fillId="0" borderId="21" xfId="3" applyNumberFormat="1" applyFont="1" applyBorder="1" applyAlignment="1">
      <alignment horizontal="right" vertical="top"/>
    </xf>
    <xf numFmtId="165" fontId="16" fillId="0" borderId="22" xfId="3" applyNumberFormat="1" applyFont="1" applyBorder="1" applyAlignment="1">
      <alignment horizontal="right" vertical="top"/>
    </xf>
    <xf numFmtId="0" fontId="16" fillId="0" borderId="24" xfId="3" applyFont="1" applyBorder="1" applyAlignment="1">
      <alignment horizontal="left" vertical="top" wrapText="1"/>
    </xf>
    <xf numFmtId="164" fontId="16" fillId="0" borderId="25" xfId="3" applyNumberFormat="1" applyFont="1" applyBorder="1" applyAlignment="1">
      <alignment horizontal="right" vertical="top"/>
    </xf>
    <xf numFmtId="165" fontId="16" fillId="0" borderId="26" xfId="3" applyNumberFormat="1" applyFont="1" applyBorder="1" applyAlignment="1">
      <alignment horizontal="right" vertical="top"/>
    </xf>
    <xf numFmtId="0" fontId="14" fillId="0" borderId="27" xfId="3" applyBorder="1" applyAlignment="1">
      <alignment horizontal="center" vertical="center"/>
    </xf>
    <xf numFmtId="0" fontId="14" fillId="0" borderId="0" xfId="3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5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2" applyFont="1" applyBorder="1" applyAlignment="1">
      <alignment horizontal="center" vertical="center" wrapText="1"/>
    </xf>
    <xf numFmtId="0" fontId="14" fillId="0" borderId="0" xfId="2" applyFont="1" applyBorder="1" applyAlignment="1">
      <alignment horizontal="center" vertical="center"/>
    </xf>
    <xf numFmtId="0" fontId="14" fillId="0" borderId="8" xfId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/>
    </xf>
    <xf numFmtId="0" fontId="14" fillId="0" borderId="8" xfId="2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/>
    </xf>
    <xf numFmtId="0" fontId="16" fillId="0" borderId="13" xfId="1" applyFont="1" applyBorder="1" applyAlignment="1">
      <alignment horizontal="left" vertical="top" wrapText="1"/>
    </xf>
    <xf numFmtId="0" fontId="14" fillId="0" borderId="18" xfId="1" applyFont="1" applyBorder="1" applyAlignment="1">
      <alignment horizontal="center" vertical="center"/>
    </xf>
    <xf numFmtId="0" fontId="14" fillId="0" borderId="23" xfId="1" applyFont="1" applyBorder="1" applyAlignment="1">
      <alignment horizontal="center" vertical="center"/>
    </xf>
    <xf numFmtId="0" fontId="16" fillId="0" borderId="13" xfId="2" applyFont="1" applyBorder="1" applyAlignment="1">
      <alignment horizontal="left" vertical="top" wrapText="1"/>
    </xf>
    <xf numFmtId="0" fontId="14" fillId="0" borderId="18" xfId="2" applyFont="1" applyBorder="1" applyAlignment="1">
      <alignment horizontal="center" vertical="center"/>
    </xf>
    <xf numFmtId="0" fontId="14" fillId="0" borderId="23" xfId="2" applyFont="1" applyBorder="1" applyAlignment="1">
      <alignment horizontal="center" vertical="center"/>
    </xf>
    <xf numFmtId="0" fontId="15" fillId="0" borderId="0" xfId="3" applyFont="1" applyBorder="1" applyAlignment="1">
      <alignment horizontal="center" vertical="center" wrapText="1"/>
    </xf>
    <xf numFmtId="0" fontId="14" fillId="0" borderId="0" xfId="3" applyFont="1" applyBorder="1" applyAlignment="1">
      <alignment horizontal="center" vertical="center"/>
    </xf>
    <xf numFmtId="0" fontId="14" fillId="0" borderId="8" xfId="3" applyBorder="1" applyAlignment="1">
      <alignment horizontal="center" vertical="center" wrapText="1"/>
    </xf>
    <xf numFmtId="0" fontId="14" fillId="0" borderId="9" xfId="3" applyFont="1" applyBorder="1" applyAlignment="1">
      <alignment horizontal="center" vertical="center"/>
    </xf>
    <xf numFmtId="0" fontId="16" fillId="0" borderId="13" xfId="3" applyFont="1" applyBorder="1" applyAlignment="1">
      <alignment horizontal="left" vertical="top" wrapText="1"/>
    </xf>
    <xf numFmtId="0" fontId="14" fillId="0" borderId="18" xfId="3" applyFont="1" applyBorder="1" applyAlignment="1">
      <alignment horizontal="center" vertical="center"/>
    </xf>
    <xf numFmtId="0" fontId="14" fillId="0" borderId="23" xfId="3" applyFont="1" applyBorder="1" applyAlignment="1">
      <alignment horizontal="center" vertical="center"/>
    </xf>
  </cellXfs>
  <cellStyles count="4">
    <cellStyle name="Normale" xfId="0" builtinId="0"/>
    <cellStyle name="Normale_Dati 2016 da spss" xfId="1"/>
    <cellStyle name="Normale_Dati 2016 da spss_1" xfId="2"/>
    <cellStyle name="Normale_Dati 2017 da sps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IS.TS.1a'!$A$2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IS.TS.1a'!$B$2:$S$2</c:f>
              <c:numCache>
                <c:formatCode>#,##0</c:formatCode>
                <c:ptCount val="18"/>
                <c:pt idx="0">
                  <c:v>174315</c:v>
                </c:pt>
                <c:pt idx="1">
                  <c:v>170506</c:v>
                </c:pt>
                <c:pt idx="2">
                  <c:v>167177</c:v>
                </c:pt>
                <c:pt idx="3">
                  <c:v>162408</c:v>
                </c:pt>
                <c:pt idx="4">
                  <c:v>161679</c:v>
                </c:pt>
                <c:pt idx="5">
                  <c:v>159675</c:v>
                </c:pt>
                <c:pt idx="6">
                  <c:v>154502</c:v>
                </c:pt>
                <c:pt idx="7">
                  <c:v>147381</c:v>
                </c:pt>
                <c:pt idx="8">
                  <c:v>142237</c:v>
                </c:pt>
                <c:pt idx="9">
                  <c:v>128104</c:v>
                </c:pt>
                <c:pt idx="10">
                  <c:v>135823</c:v>
                </c:pt>
                <c:pt idx="11">
                  <c:v>122487</c:v>
                </c:pt>
                <c:pt idx="12">
                  <c:v>118013</c:v>
                </c:pt>
                <c:pt idx="13">
                  <c:v>113874</c:v>
                </c:pt>
                <c:pt idx="14">
                  <c:v>124106</c:v>
                </c:pt>
                <c:pt idx="15">
                  <c:v>113987</c:v>
                </c:pt>
                <c:pt idx="16">
                  <c:v>113467</c:v>
                </c:pt>
                <c:pt idx="17">
                  <c:v>141749.4705882353</c:v>
                </c:pt>
              </c:numCache>
            </c:numRef>
          </c:val>
        </c:ser>
        <c:ser>
          <c:idx val="1"/>
          <c:order val="1"/>
          <c:tx>
            <c:strRef>
              <c:f>'Fig. IS.TS.1a'!$A$3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6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IS.TS.1a'!$B$3:$S$3</c:f>
              <c:numCache>
                <c:formatCode>#,##0</c:formatCode>
                <c:ptCount val="18"/>
                <c:pt idx="0">
                  <c:v>5064</c:v>
                </c:pt>
                <c:pt idx="1">
                  <c:v>7069</c:v>
                </c:pt>
                <c:pt idx="2">
                  <c:v>6213</c:v>
                </c:pt>
                <c:pt idx="3">
                  <c:v>6130</c:v>
                </c:pt>
                <c:pt idx="4">
                  <c:v>5545</c:v>
                </c:pt>
                <c:pt idx="5">
                  <c:v>5804</c:v>
                </c:pt>
                <c:pt idx="6">
                  <c:v>5821</c:v>
                </c:pt>
                <c:pt idx="7">
                  <c:v>5515</c:v>
                </c:pt>
                <c:pt idx="8">
                  <c:v>6187</c:v>
                </c:pt>
                <c:pt idx="9">
                  <c:v>4652</c:v>
                </c:pt>
                <c:pt idx="10">
                  <c:v>4788</c:v>
                </c:pt>
                <c:pt idx="11">
                  <c:v>4305</c:v>
                </c:pt>
                <c:pt idx="12">
                  <c:v>4117</c:v>
                </c:pt>
                <c:pt idx="13">
                  <c:v>3997</c:v>
                </c:pt>
                <c:pt idx="14">
                  <c:v>4680</c:v>
                </c:pt>
                <c:pt idx="15">
                  <c:v>4685</c:v>
                </c:pt>
                <c:pt idx="16">
                  <c:v>4492</c:v>
                </c:pt>
                <c:pt idx="17">
                  <c:v>5239.0588235294117</c:v>
                </c:pt>
              </c:numCache>
            </c:numRef>
          </c:val>
        </c:ser>
        <c:ser>
          <c:idx val="2"/>
          <c:order val="2"/>
          <c:tx>
            <c:strRef>
              <c:f>'Fig. IS.TS.1a'!$A$4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IS.TS.1a'!$B$4:$S$4</c:f>
              <c:numCache>
                <c:formatCode>#,##0</c:formatCode>
                <c:ptCount val="18"/>
                <c:pt idx="0">
                  <c:v>25188</c:v>
                </c:pt>
                <c:pt idx="1">
                  <c:v>26831</c:v>
                </c:pt>
                <c:pt idx="2">
                  <c:v>24707</c:v>
                </c:pt>
                <c:pt idx="3">
                  <c:v>28885</c:v>
                </c:pt>
                <c:pt idx="4">
                  <c:v>30673</c:v>
                </c:pt>
                <c:pt idx="5">
                  <c:v>29934</c:v>
                </c:pt>
                <c:pt idx="6">
                  <c:v>29907</c:v>
                </c:pt>
                <c:pt idx="7">
                  <c:v>29085</c:v>
                </c:pt>
                <c:pt idx="8">
                  <c:v>31169</c:v>
                </c:pt>
                <c:pt idx="9">
                  <c:v>40160</c:v>
                </c:pt>
                <c:pt idx="10">
                  <c:v>32759</c:v>
                </c:pt>
                <c:pt idx="11">
                  <c:v>31496</c:v>
                </c:pt>
                <c:pt idx="12">
                  <c:v>30519</c:v>
                </c:pt>
                <c:pt idx="13">
                  <c:v>30173</c:v>
                </c:pt>
                <c:pt idx="14">
                  <c:v>17339</c:v>
                </c:pt>
                <c:pt idx="15">
                  <c:v>28734</c:v>
                </c:pt>
                <c:pt idx="16">
                  <c:v>28507</c:v>
                </c:pt>
                <c:pt idx="17">
                  <c:v>29180.352941176472</c:v>
                </c:pt>
              </c:numCache>
            </c:numRef>
          </c:val>
        </c:ser>
        <c:ser>
          <c:idx val="3"/>
          <c:order val="3"/>
          <c:tx>
            <c:strRef>
              <c:f>'Fig. IS.TS.1a'!$A$5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6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IS.TS.1a'!$B$5:$S$5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1135</c:v>
                </c:pt>
                <c:pt idx="4" formatCode="#,##0">
                  <c:v>3024</c:v>
                </c:pt>
                <c:pt idx="5" formatCode="#,##0">
                  <c:v>2329</c:v>
                </c:pt>
                <c:pt idx="6" formatCode="#,##0">
                  <c:v>2607</c:v>
                </c:pt>
                <c:pt idx="7" formatCode="#,##0">
                  <c:v>3080</c:v>
                </c:pt>
                <c:pt idx="8" formatCode="#,##0">
                  <c:v>4907</c:v>
                </c:pt>
                <c:pt idx="9" formatCode="#,##0">
                  <c:v>7561</c:v>
                </c:pt>
                <c:pt idx="10" formatCode="#,##0">
                  <c:v>5922</c:v>
                </c:pt>
                <c:pt idx="11" formatCode="#,##0">
                  <c:v>5387</c:v>
                </c:pt>
                <c:pt idx="12" formatCode="#,##0">
                  <c:v>5345</c:v>
                </c:pt>
                <c:pt idx="13" formatCode="#,##0">
                  <c:v>5500</c:v>
                </c:pt>
                <c:pt idx="14" formatCode="#,##0">
                  <c:v>5366</c:v>
                </c:pt>
                <c:pt idx="15" formatCode="#,##0">
                  <c:v>5035</c:v>
                </c:pt>
                <c:pt idx="16" formatCode="#,##0">
                  <c:v>5363</c:v>
                </c:pt>
                <c:pt idx="17" formatCode="#,##0">
                  <c:v>3680.0588235294117</c:v>
                </c:pt>
              </c:numCache>
            </c:numRef>
          </c:val>
        </c:ser>
        <c:ser>
          <c:idx val="4"/>
          <c:order val="4"/>
          <c:tx>
            <c:strRef>
              <c:f>'Fig. IS.TS.1a'!$A$6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IS.TS.1a'!$B$6:$S$6</c:f>
              <c:numCache>
                <c:formatCode>#,##0</c:formatCode>
                <c:ptCount val="18"/>
                <c:pt idx="0">
                  <c:v>42481</c:v>
                </c:pt>
                <c:pt idx="1">
                  <c:v>43582</c:v>
                </c:pt>
                <c:pt idx="2">
                  <c:v>38640</c:v>
                </c:pt>
                <c:pt idx="3">
                  <c:v>30268</c:v>
                </c:pt>
                <c:pt idx="4">
                  <c:v>24441</c:v>
                </c:pt>
                <c:pt idx="5">
                  <c:v>26400</c:v>
                </c:pt>
                <c:pt idx="6">
                  <c:v>23644</c:v>
                </c:pt>
                <c:pt idx="7">
                  <c:v>20870</c:v>
                </c:pt>
                <c:pt idx="8">
                  <c:v>17870</c:v>
                </c:pt>
                <c:pt idx="9">
                  <c:v>19867</c:v>
                </c:pt>
                <c:pt idx="10">
                  <c:v>14735</c:v>
                </c:pt>
                <c:pt idx="11">
                  <c:v>14317</c:v>
                </c:pt>
                <c:pt idx="12">
                  <c:v>13726</c:v>
                </c:pt>
                <c:pt idx="13">
                  <c:v>13674</c:v>
                </c:pt>
                <c:pt idx="14">
                  <c:v>13226</c:v>
                </c:pt>
                <c:pt idx="15">
                  <c:v>13212</c:v>
                </c:pt>
                <c:pt idx="16">
                  <c:v>12976</c:v>
                </c:pt>
                <c:pt idx="17">
                  <c:v>22584.058823529413</c:v>
                </c:pt>
              </c:numCache>
            </c:numRef>
          </c:val>
        </c:ser>
        <c:ser>
          <c:idx val="5"/>
          <c:order val="5"/>
          <c:tx>
            <c:strRef>
              <c:f>'Fig. IS.TS.1a'!$A$7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IS.TS.1a'!$B$7:$S$7</c:f>
              <c:numCache>
                <c:formatCode>#,##0</c:formatCode>
                <c:ptCount val="18"/>
                <c:pt idx="0">
                  <c:v>15306</c:v>
                </c:pt>
                <c:pt idx="1">
                  <c:v>16359</c:v>
                </c:pt>
                <c:pt idx="2">
                  <c:v>14842</c:v>
                </c:pt>
                <c:pt idx="3">
                  <c:v>14002</c:v>
                </c:pt>
                <c:pt idx="4">
                  <c:v>14010</c:v>
                </c:pt>
                <c:pt idx="5">
                  <c:v>13319</c:v>
                </c:pt>
                <c:pt idx="6">
                  <c:v>13635</c:v>
                </c:pt>
                <c:pt idx="7">
                  <c:v>12372</c:v>
                </c:pt>
                <c:pt idx="8">
                  <c:v>12200</c:v>
                </c:pt>
                <c:pt idx="9">
                  <c:v>12079</c:v>
                </c:pt>
                <c:pt idx="10">
                  <c:v>11007</c:v>
                </c:pt>
                <c:pt idx="11">
                  <c:v>9404</c:v>
                </c:pt>
                <c:pt idx="12">
                  <c:v>9265</c:v>
                </c:pt>
                <c:pt idx="13">
                  <c:v>9148</c:v>
                </c:pt>
                <c:pt idx="14">
                  <c:v>9179</c:v>
                </c:pt>
                <c:pt idx="15">
                  <c:v>9360</c:v>
                </c:pt>
                <c:pt idx="16">
                  <c:v>9395</c:v>
                </c:pt>
                <c:pt idx="17">
                  <c:v>12051.882352941177</c:v>
                </c:pt>
              </c:numCache>
            </c:numRef>
          </c:val>
        </c:ser>
        <c:ser>
          <c:idx val="6"/>
          <c:order val="6"/>
          <c:tx>
            <c:strRef>
              <c:f>'Fig. IS.TS.1a'!$A$8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IS.TS.1a'!$B$8:$S$8</c:f>
              <c:numCache>
                <c:formatCode>#,##0</c:formatCode>
                <c:ptCount val="18"/>
                <c:pt idx="0" formatCode="General">
                  <c:v>746</c:v>
                </c:pt>
                <c:pt idx="1">
                  <c:v>1055</c:v>
                </c:pt>
                <c:pt idx="2" formatCode="General">
                  <c:v>692</c:v>
                </c:pt>
                <c:pt idx="3" formatCode="General">
                  <c:v>662</c:v>
                </c:pt>
                <c:pt idx="4" formatCode="General">
                  <c:v>639</c:v>
                </c:pt>
                <c:pt idx="5" formatCode="General">
                  <c:v>663</c:v>
                </c:pt>
                <c:pt idx="6" formatCode="General">
                  <c:v>755</c:v>
                </c:pt>
                <c:pt idx="7" formatCode="General">
                  <c:v>660</c:v>
                </c:pt>
                <c:pt idx="8" formatCode="General">
                  <c:v>835</c:v>
                </c:pt>
                <c:pt idx="9" formatCode="General">
                  <c:v>574</c:v>
                </c:pt>
                <c:pt idx="10" formatCode="General">
                  <c:v>604</c:v>
                </c:pt>
                <c:pt idx="11" formatCode="General">
                  <c:v>832</c:v>
                </c:pt>
                <c:pt idx="12" formatCode="General">
                  <c:v>675</c:v>
                </c:pt>
                <c:pt idx="13" formatCode="General">
                  <c:v>665</c:v>
                </c:pt>
                <c:pt idx="14" formatCode="General">
                  <c:v>643</c:v>
                </c:pt>
                <c:pt idx="15" formatCode="General">
                  <c:v>778</c:v>
                </c:pt>
                <c:pt idx="16" formatCode="General">
                  <c:v>733</c:v>
                </c:pt>
                <c:pt idx="17">
                  <c:v>718.29411764705878</c:v>
                </c:pt>
              </c:numCache>
            </c:numRef>
          </c:val>
        </c:ser>
        <c:ser>
          <c:idx val="7"/>
          <c:order val="7"/>
          <c:tx>
            <c:strRef>
              <c:f>'Fig. IS.TS.1a'!$A$9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IS.TS.1a'!$B$9:$S$9</c:f>
              <c:numCache>
                <c:formatCode>#,##0</c:formatCode>
                <c:ptCount val="18"/>
                <c:pt idx="0">
                  <c:v>263100</c:v>
                </c:pt>
                <c:pt idx="1">
                  <c:v>265402</c:v>
                </c:pt>
                <c:pt idx="2">
                  <c:v>252271</c:v>
                </c:pt>
                <c:pt idx="3">
                  <c:v>243490</c:v>
                </c:pt>
                <c:pt idx="4">
                  <c:v>240011</c:v>
                </c:pt>
                <c:pt idx="5">
                  <c:v>238124</c:v>
                </c:pt>
                <c:pt idx="6">
                  <c:v>230871</c:v>
                </c:pt>
                <c:pt idx="7">
                  <c:v>218963</c:v>
                </c:pt>
                <c:pt idx="8">
                  <c:v>215405</c:v>
                </c:pt>
                <c:pt idx="9">
                  <c:v>212997</c:v>
                </c:pt>
                <c:pt idx="10">
                  <c:v>205638</c:v>
                </c:pt>
                <c:pt idx="11">
                  <c:v>188228</c:v>
                </c:pt>
                <c:pt idx="12">
                  <c:v>181660</c:v>
                </c:pt>
                <c:pt idx="13">
                  <c:v>177031</c:v>
                </c:pt>
                <c:pt idx="14">
                  <c:v>174539</c:v>
                </c:pt>
                <c:pt idx="15">
                  <c:v>175791</c:v>
                </c:pt>
                <c:pt idx="16">
                  <c:v>174933</c:v>
                </c:pt>
                <c:pt idx="17">
                  <c:v>215203.17647058822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088832"/>
        <c:axId val="80771840"/>
      </c:barChart>
      <c:catAx>
        <c:axId val="8408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0771840"/>
        <c:crosses val="autoZero"/>
        <c:auto val="1"/>
        <c:lblAlgn val="ctr"/>
        <c:lblOffset val="100"/>
        <c:noMultiLvlLbl val="0"/>
      </c:catAx>
      <c:valAx>
        <c:axId val="8077184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40888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IS.TS.1b'!$A$2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IS.TS.1b'!$B$2:$S$2</c:f>
              <c:numCache>
                <c:formatCode>#,##0</c:formatCode>
                <c:ptCount val="18"/>
                <c:pt idx="0">
                  <c:v>2166</c:v>
                </c:pt>
                <c:pt idx="1">
                  <c:v>1973</c:v>
                </c:pt>
                <c:pt idx="2">
                  <c:v>1774</c:v>
                </c:pt>
                <c:pt idx="3">
                  <c:v>1745</c:v>
                </c:pt>
                <c:pt idx="4">
                  <c:v>1757</c:v>
                </c:pt>
                <c:pt idx="5">
                  <c:v>1709</c:v>
                </c:pt>
                <c:pt idx="6">
                  <c:v>1551</c:v>
                </c:pt>
                <c:pt idx="7">
                  <c:v>1451</c:v>
                </c:pt>
                <c:pt idx="8">
                  <c:v>1351</c:v>
                </c:pt>
                <c:pt idx="9">
                  <c:v>1110</c:v>
                </c:pt>
                <c:pt idx="10">
                  <c:v>1227</c:v>
                </c:pt>
                <c:pt idx="11">
                  <c:v>1096</c:v>
                </c:pt>
                <c:pt idx="12">
                  <c:v>1034</c:v>
                </c:pt>
                <c:pt idx="13">
                  <c:v>1031</c:v>
                </c:pt>
                <c:pt idx="14">
                  <c:v>1334</c:v>
                </c:pt>
                <c:pt idx="15">
                  <c:v>1044</c:v>
                </c:pt>
                <c:pt idx="16">
                  <c:v>1037</c:v>
                </c:pt>
                <c:pt idx="17">
                  <c:v>1434.7058823529412</c:v>
                </c:pt>
              </c:numCache>
            </c:numRef>
          </c:val>
        </c:ser>
        <c:ser>
          <c:idx val="1"/>
          <c:order val="1"/>
          <c:tx>
            <c:strRef>
              <c:f>'Fig. IS.TS.1b'!$A$3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IS.TS.1b'!$B$3:$S$3</c:f>
              <c:numCache>
                <c:formatCode>#,##0</c:formatCode>
                <c:ptCount val="18"/>
                <c:pt idx="0">
                  <c:v>218</c:v>
                </c:pt>
                <c:pt idx="1">
                  <c:v>261</c:v>
                </c:pt>
                <c:pt idx="2">
                  <c:v>283</c:v>
                </c:pt>
                <c:pt idx="3">
                  <c:v>276</c:v>
                </c:pt>
                <c:pt idx="4">
                  <c:v>239</c:v>
                </c:pt>
                <c:pt idx="5">
                  <c:v>241</c:v>
                </c:pt>
                <c:pt idx="6">
                  <c:v>242</c:v>
                </c:pt>
                <c:pt idx="7">
                  <c:v>188</c:v>
                </c:pt>
                <c:pt idx="8">
                  <c:v>223</c:v>
                </c:pt>
                <c:pt idx="9">
                  <c:v>143</c:v>
                </c:pt>
                <c:pt idx="10">
                  <c:v>175</c:v>
                </c:pt>
                <c:pt idx="11">
                  <c:v>152</c:v>
                </c:pt>
                <c:pt idx="12">
                  <c:v>145</c:v>
                </c:pt>
                <c:pt idx="13">
                  <c:v>151</c:v>
                </c:pt>
                <c:pt idx="14">
                  <c:v>178</c:v>
                </c:pt>
                <c:pt idx="15">
                  <c:v>147</c:v>
                </c:pt>
                <c:pt idx="16">
                  <c:v>143</c:v>
                </c:pt>
                <c:pt idx="17">
                  <c:v>200.29411764705881</c:v>
                </c:pt>
              </c:numCache>
            </c:numRef>
          </c:val>
        </c:ser>
        <c:ser>
          <c:idx val="2"/>
          <c:order val="2"/>
          <c:tx>
            <c:strRef>
              <c:f>'Fig. IS.TS.1b'!$A$4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IS.TS.1b'!$B$4:$S$4</c:f>
              <c:numCache>
                <c:formatCode>#,##0</c:formatCode>
                <c:ptCount val="18"/>
                <c:pt idx="0">
                  <c:v>1343</c:v>
                </c:pt>
                <c:pt idx="1">
                  <c:v>1372</c:v>
                </c:pt>
                <c:pt idx="2">
                  <c:v>1371</c:v>
                </c:pt>
                <c:pt idx="3">
                  <c:v>1508</c:v>
                </c:pt>
                <c:pt idx="4">
                  <c:v>1522</c:v>
                </c:pt>
                <c:pt idx="5">
                  <c:v>1442</c:v>
                </c:pt>
                <c:pt idx="6">
                  <c:v>1342</c:v>
                </c:pt>
                <c:pt idx="7">
                  <c:v>1314</c:v>
                </c:pt>
                <c:pt idx="8">
                  <c:v>1196</c:v>
                </c:pt>
                <c:pt idx="9">
                  <c:v>1396</c:v>
                </c:pt>
                <c:pt idx="10">
                  <c:v>1179</c:v>
                </c:pt>
                <c:pt idx="11">
                  <c:v>1204</c:v>
                </c:pt>
                <c:pt idx="12">
                  <c:v>1062</c:v>
                </c:pt>
                <c:pt idx="13">
                  <c:v>1076</c:v>
                </c:pt>
                <c:pt idx="14">
                  <c:v>795</c:v>
                </c:pt>
                <c:pt idx="15">
                  <c:v>1045</c:v>
                </c:pt>
                <c:pt idx="16">
                  <c:v>1047</c:v>
                </c:pt>
                <c:pt idx="17">
                  <c:v>1247.8823529411766</c:v>
                </c:pt>
              </c:numCache>
            </c:numRef>
          </c:val>
        </c:ser>
        <c:ser>
          <c:idx val="3"/>
          <c:order val="3"/>
          <c:tx>
            <c:strRef>
              <c:f>'Fig. IS.TS.1b'!$A$5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IS.TS.1b'!$B$5:$S$5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57</c:v>
                </c:pt>
                <c:pt idx="4">
                  <c:v>124</c:v>
                </c:pt>
                <c:pt idx="5">
                  <c:v>77</c:v>
                </c:pt>
                <c:pt idx="6">
                  <c:v>112</c:v>
                </c:pt>
                <c:pt idx="7">
                  <c:v>102</c:v>
                </c:pt>
                <c:pt idx="8">
                  <c:v>169</c:v>
                </c:pt>
                <c:pt idx="9">
                  <c:v>222</c:v>
                </c:pt>
                <c:pt idx="10">
                  <c:v>184</c:v>
                </c:pt>
                <c:pt idx="11">
                  <c:v>169</c:v>
                </c:pt>
                <c:pt idx="12">
                  <c:v>159</c:v>
                </c:pt>
                <c:pt idx="13">
                  <c:v>163</c:v>
                </c:pt>
                <c:pt idx="14">
                  <c:v>148</c:v>
                </c:pt>
                <c:pt idx="15">
                  <c:v>141</c:v>
                </c:pt>
                <c:pt idx="16">
                  <c:v>162</c:v>
                </c:pt>
                <c:pt idx="17" formatCode="#,##0">
                  <c:v>117</c:v>
                </c:pt>
              </c:numCache>
            </c:numRef>
          </c:val>
        </c:ser>
        <c:ser>
          <c:idx val="4"/>
          <c:order val="4"/>
          <c:tx>
            <c:strRef>
              <c:f>'Fig. IS.TS.1b'!$A$6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IS.TS.1b'!$B$6:$S$6</c:f>
              <c:numCache>
                <c:formatCode>#,##0</c:formatCode>
                <c:ptCount val="18"/>
                <c:pt idx="0">
                  <c:v>2023</c:v>
                </c:pt>
                <c:pt idx="1">
                  <c:v>1989</c:v>
                </c:pt>
                <c:pt idx="2">
                  <c:v>1839</c:v>
                </c:pt>
                <c:pt idx="3">
                  <c:v>1379</c:v>
                </c:pt>
                <c:pt idx="4">
                  <c:v>1098</c:v>
                </c:pt>
                <c:pt idx="5">
                  <c:v>1191</c:v>
                </c:pt>
                <c:pt idx="6">
                  <c:v>988</c:v>
                </c:pt>
                <c:pt idx="7">
                  <c:v>889</c:v>
                </c:pt>
                <c:pt idx="8">
                  <c:v>683</c:v>
                </c:pt>
                <c:pt idx="9">
                  <c:v>641</c:v>
                </c:pt>
                <c:pt idx="10">
                  <c:v>534</c:v>
                </c:pt>
                <c:pt idx="11">
                  <c:v>585</c:v>
                </c:pt>
                <c:pt idx="12">
                  <c:v>483</c:v>
                </c:pt>
                <c:pt idx="13">
                  <c:v>482</c:v>
                </c:pt>
                <c:pt idx="14">
                  <c:v>476</c:v>
                </c:pt>
                <c:pt idx="15">
                  <c:v>469</c:v>
                </c:pt>
                <c:pt idx="16">
                  <c:v>514</c:v>
                </c:pt>
                <c:pt idx="17">
                  <c:v>956.64705882352939</c:v>
                </c:pt>
              </c:numCache>
            </c:numRef>
          </c:val>
        </c:ser>
        <c:ser>
          <c:idx val="5"/>
          <c:order val="5"/>
          <c:tx>
            <c:strRef>
              <c:f>'Fig. IS.TS.1b'!$A$7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IS.TS.1b'!$B$7:$S$7</c:f>
              <c:numCache>
                <c:formatCode>#,##0</c:formatCode>
                <c:ptCount val="18"/>
                <c:pt idx="0">
                  <c:v>656</c:v>
                </c:pt>
                <c:pt idx="1">
                  <c:v>695</c:v>
                </c:pt>
                <c:pt idx="2">
                  <c:v>613</c:v>
                </c:pt>
                <c:pt idx="3">
                  <c:v>534</c:v>
                </c:pt>
                <c:pt idx="4">
                  <c:v>483</c:v>
                </c:pt>
                <c:pt idx="5">
                  <c:v>483</c:v>
                </c:pt>
                <c:pt idx="6">
                  <c:v>446</c:v>
                </c:pt>
                <c:pt idx="7">
                  <c:v>388</c:v>
                </c:pt>
                <c:pt idx="8">
                  <c:v>320</c:v>
                </c:pt>
                <c:pt idx="9">
                  <c:v>341</c:v>
                </c:pt>
                <c:pt idx="10">
                  <c:v>287</c:v>
                </c:pt>
                <c:pt idx="11">
                  <c:v>283</c:v>
                </c:pt>
                <c:pt idx="12">
                  <c:v>252</c:v>
                </c:pt>
                <c:pt idx="13">
                  <c:v>244</c:v>
                </c:pt>
                <c:pt idx="14">
                  <c:v>272</c:v>
                </c:pt>
                <c:pt idx="15">
                  <c:v>245</c:v>
                </c:pt>
                <c:pt idx="16">
                  <c:v>253</c:v>
                </c:pt>
                <c:pt idx="17">
                  <c:v>399.70588235294116</c:v>
                </c:pt>
              </c:numCache>
            </c:numRef>
          </c:val>
        </c:ser>
        <c:ser>
          <c:idx val="6"/>
          <c:order val="6"/>
          <c:tx>
            <c:strRef>
              <c:f>'Fig. IS.TS.1b'!$A$8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IS.TS.1b'!$B$8:$S$8</c:f>
              <c:numCache>
                <c:formatCode>General</c:formatCode>
                <c:ptCount val="18"/>
                <c:pt idx="0">
                  <c:v>49</c:v>
                </c:pt>
                <c:pt idx="1">
                  <c:v>42</c:v>
                </c:pt>
                <c:pt idx="2">
                  <c:v>49</c:v>
                </c:pt>
                <c:pt idx="3">
                  <c:v>49</c:v>
                </c:pt>
                <c:pt idx="4">
                  <c:v>48</c:v>
                </c:pt>
                <c:pt idx="5">
                  <c:v>35</c:v>
                </c:pt>
                <c:pt idx="6">
                  <c:v>37</c:v>
                </c:pt>
                <c:pt idx="7">
                  <c:v>32</c:v>
                </c:pt>
                <c:pt idx="8">
                  <c:v>31</c:v>
                </c:pt>
                <c:pt idx="9">
                  <c:v>18</c:v>
                </c:pt>
                <c:pt idx="10">
                  <c:v>30</c:v>
                </c:pt>
                <c:pt idx="11">
                  <c:v>26</c:v>
                </c:pt>
                <c:pt idx="12">
                  <c:v>26</c:v>
                </c:pt>
                <c:pt idx="13">
                  <c:v>28</c:v>
                </c:pt>
                <c:pt idx="14">
                  <c:v>33</c:v>
                </c:pt>
                <c:pt idx="15">
                  <c:v>14</c:v>
                </c:pt>
                <c:pt idx="16">
                  <c:v>22</c:v>
                </c:pt>
                <c:pt idx="17" formatCode="#,##0">
                  <c:v>33.470588235294116</c:v>
                </c:pt>
              </c:numCache>
            </c:numRef>
          </c:val>
        </c:ser>
        <c:ser>
          <c:idx val="7"/>
          <c:order val="7"/>
          <c:tx>
            <c:strRef>
              <c:f>'Fig. IS.TS.1b'!$A$9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IS.TS.1b'!$B$9:$S$9</c:f>
              <c:numCache>
                <c:formatCode>#,##0</c:formatCode>
                <c:ptCount val="18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  <c:pt idx="15">
                  <c:v>3105</c:v>
                </c:pt>
                <c:pt idx="16">
                  <c:v>3178</c:v>
                </c:pt>
                <c:pt idx="17">
                  <c:v>4389.7058823529414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694592"/>
        <c:axId val="86746240"/>
      </c:barChart>
      <c:catAx>
        <c:axId val="99694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6746240"/>
        <c:crosses val="autoZero"/>
        <c:auto val="1"/>
        <c:lblAlgn val="ctr"/>
        <c:lblOffset val="100"/>
        <c:noMultiLvlLbl val="0"/>
      </c:catAx>
      <c:valAx>
        <c:axId val="8674624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9969459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IS.TS.2a'!$A$2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IS.TS.2a'!$B$2:$S$2</c:f>
              <c:numCache>
                <c:formatCode>#,##0</c:formatCode>
                <c:ptCount val="18"/>
                <c:pt idx="0">
                  <c:v>2259</c:v>
                </c:pt>
                <c:pt idx="1">
                  <c:v>2075</c:v>
                </c:pt>
                <c:pt idx="2">
                  <c:v>1846</c:v>
                </c:pt>
                <c:pt idx="3">
                  <c:v>1812</c:v>
                </c:pt>
                <c:pt idx="4">
                  <c:v>1842</c:v>
                </c:pt>
                <c:pt idx="5">
                  <c:v>1782</c:v>
                </c:pt>
                <c:pt idx="6">
                  <c:v>1603</c:v>
                </c:pt>
                <c:pt idx="7">
                  <c:v>1499</c:v>
                </c:pt>
                <c:pt idx="8">
                  <c:v>1393</c:v>
                </c:pt>
                <c:pt idx="9">
                  <c:v>1133</c:v>
                </c:pt>
                <c:pt idx="10">
                  <c:v>1261</c:v>
                </c:pt>
                <c:pt idx="11">
                  <c:v>1116</c:v>
                </c:pt>
                <c:pt idx="12">
                  <c:v>1051</c:v>
                </c:pt>
                <c:pt idx="13">
                  <c:v>1052</c:v>
                </c:pt>
                <c:pt idx="14">
                  <c:v>1372</c:v>
                </c:pt>
                <c:pt idx="15">
                  <c:v>1064</c:v>
                </c:pt>
                <c:pt idx="16">
                  <c:v>1054</c:v>
                </c:pt>
                <c:pt idx="17">
                  <c:v>1483.1764705882354</c:v>
                </c:pt>
              </c:numCache>
            </c:numRef>
          </c:val>
        </c:ser>
        <c:ser>
          <c:idx val="1"/>
          <c:order val="1"/>
          <c:tx>
            <c:strRef>
              <c:f>'Fig. IS.TS.2a'!$A$3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IS.TS.2a'!$B$3:$S$3</c:f>
              <c:numCache>
                <c:formatCode>#,##0</c:formatCode>
                <c:ptCount val="18"/>
                <c:pt idx="0">
                  <c:v>235</c:v>
                </c:pt>
                <c:pt idx="1">
                  <c:v>280</c:v>
                </c:pt>
                <c:pt idx="2">
                  <c:v>306</c:v>
                </c:pt>
                <c:pt idx="3">
                  <c:v>296</c:v>
                </c:pt>
                <c:pt idx="4">
                  <c:v>258</c:v>
                </c:pt>
                <c:pt idx="5">
                  <c:v>254</c:v>
                </c:pt>
                <c:pt idx="6">
                  <c:v>259</c:v>
                </c:pt>
                <c:pt idx="7">
                  <c:v>199</c:v>
                </c:pt>
                <c:pt idx="8">
                  <c:v>234</c:v>
                </c:pt>
                <c:pt idx="9">
                  <c:v>152</c:v>
                </c:pt>
                <c:pt idx="10">
                  <c:v>184</c:v>
                </c:pt>
                <c:pt idx="11">
                  <c:v>157</c:v>
                </c:pt>
                <c:pt idx="12">
                  <c:v>150</c:v>
                </c:pt>
                <c:pt idx="13">
                  <c:v>160</c:v>
                </c:pt>
                <c:pt idx="14">
                  <c:v>182</c:v>
                </c:pt>
                <c:pt idx="15">
                  <c:v>152</c:v>
                </c:pt>
                <c:pt idx="16">
                  <c:v>150</c:v>
                </c:pt>
                <c:pt idx="17">
                  <c:v>212.23529411764707</c:v>
                </c:pt>
              </c:numCache>
            </c:numRef>
          </c:val>
        </c:ser>
        <c:ser>
          <c:idx val="2"/>
          <c:order val="2"/>
          <c:tx>
            <c:strRef>
              <c:f>'Fig. IS.TS.2a'!$A$4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IS.TS.2a'!$B$4:$S$4</c:f>
              <c:numCache>
                <c:formatCode>#,##0</c:formatCode>
                <c:ptCount val="18"/>
                <c:pt idx="0">
                  <c:v>1490</c:v>
                </c:pt>
                <c:pt idx="1">
                  <c:v>1507</c:v>
                </c:pt>
                <c:pt idx="2">
                  <c:v>1519</c:v>
                </c:pt>
                <c:pt idx="3">
                  <c:v>1666</c:v>
                </c:pt>
                <c:pt idx="4">
                  <c:v>1695</c:v>
                </c:pt>
                <c:pt idx="5">
                  <c:v>1572</c:v>
                </c:pt>
                <c:pt idx="6">
                  <c:v>1470</c:v>
                </c:pt>
                <c:pt idx="7">
                  <c:v>1419</c:v>
                </c:pt>
                <c:pt idx="8">
                  <c:v>1275</c:v>
                </c:pt>
                <c:pt idx="9">
                  <c:v>1496</c:v>
                </c:pt>
                <c:pt idx="10">
                  <c:v>1258</c:v>
                </c:pt>
                <c:pt idx="11">
                  <c:v>1298</c:v>
                </c:pt>
                <c:pt idx="12">
                  <c:v>1143</c:v>
                </c:pt>
                <c:pt idx="13">
                  <c:v>1155</c:v>
                </c:pt>
                <c:pt idx="14">
                  <c:v>857</c:v>
                </c:pt>
                <c:pt idx="15">
                  <c:v>1114</c:v>
                </c:pt>
                <c:pt idx="16">
                  <c:v>1109</c:v>
                </c:pt>
                <c:pt idx="17">
                  <c:v>1355.4705882352941</c:v>
                </c:pt>
              </c:numCache>
            </c:numRef>
          </c:val>
        </c:ser>
        <c:ser>
          <c:idx val="3"/>
          <c:order val="3"/>
          <c:tx>
            <c:strRef>
              <c:f>'Fig. IS.TS.2a'!$A$5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IS.TS.2a'!$B$5:$S$5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67</c:v>
                </c:pt>
                <c:pt idx="4">
                  <c:v>139</c:v>
                </c:pt>
                <c:pt idx="5">
                  <c:v>87</c:v>
                </c:pt>
                <c:pt idx="6">
                  <c:v>121</c:v>
                </c:pt>
                <c:pt idx="7">
                  <c:v>109</c:v>
                </c:pt>
                <c:pt idx="8">
                  <c:v>183</c:v>
                </c:pt>
                <c:pt idx="9">
                  <c:v>237</c:v>
                </c:pt>
                <c:pt idx="10">
                  <c:v>193</c:v>
                </c:pt>
                <c:pt idx="11">
                  <c:v>181</c:v>
                </c:pt>
                <c:pt idx="12">
                  <c:v>167</c:v>
                </c:pt>
                <c:pt idx="13">
                  <c:v>174</c:v>
                </c:pt>
                <c:pt idx="14">
                  <c:v>159</c:v>
                </c:pt>
                <c:pt idx="15">
                  <c:v>147</c:v>
                </c:pt>
                <c:pt idx="16">
                  <c:v>178</c:v>
                </c:pt>
                <c:pt idx="17" formatCode="#,##0">
                  <c:v>126</c:v>
                </c:pt>
              </c:numCache>
            </c:numRef>
          </c:val>
        </c:ser>
        <c:ser>
          <c:idx val="4"/>
          <c:order val="4"/>
          <c:tx>
            <c:strRef>
              <c:f>'Fig. IS.TS.2a'!$A$6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IS.TS.2a'!$B$6:$S$6</c:f>
              <c:numCache>
                <c:formatCode>#,##0</c:formatCode>
                <c:ptCount val="18"/>
                <c:pt idx="0">
                  <c:v>2285</c:v>
                </c:pt>
                <c:pt idx="1">
                  <c:v>2270</c:v>
                </c:pt>
                <c:pt idx="2">
                  <c:v>2127</c:v>
                </c:pt>
                <c:pt idx="3">
                  <c:v>1577</c:v>
                </c:pt>
                <c:pt idx="4">
                  <c:v>1257</c:v>
                </c:pt>
                <c:pt idx="5">
                  <c:v>1349</c:v>
                </c:pt>
                <c:pt idx="6">
                  <c:v>1114</c:v>
                </c:pt>
                <c:pt idx="7">
                  <c:v>1019</c:v>
                </c:pt>
                <c:pt idx="8">
                  <c:v>771</c:v>
                </c:pt>
                <c:pt idx="9">
                  <c:v>702</c:v>
                </c:pt>
                <c:pt idx="10">
                  <c:v>593</c:v>
                </c:pt>
                <c:pt idx="11">
                  <c:v>644</c:v>
                </c:pt>
                <c:pt idx="12">
                  <c:v>543</c:v>
                </c:pt>
                <c:pt idx="13">
                  <c:v>524</c:v>
                </c:pt>
                <c:pt idx="14">
                  <c:v>520</c:v>
                </c:pt>
                <c:pt idx="15">
                  <c:v>517</c:v>
                </c:pt>
                <c:pt idx="16">
                  <c:v>568</c:v>
                </c:pt>
                <c:pt idx="17">
                  <c:v>1081.1764705882354</c:v>
                </c:pt>
              </c:numCache>
            </c:numRef>
          </c:val>
        </c:ser>
        <c:ser>
          <c:idx val="5"/>
          <c:order val="5"/>
          <c:tx>
            <c:strRef>
              <c:f>'Fig. IS.TS.2a'!$A$7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IS.TS.2a'!$B$7:$S$7</c:f>
              <c:numCache>
                <c:formatCode>#,##0</c:formatCode>
                <c:ptCount val="18"/>
                <c:pt idx="0">
                  <c:v>773</c:v>
                </c:pt>
                <c:pt idx="1">
                  <c:v>801</c:v>
                </c:pt>
                <c:pt idx="2">
                  <c:v>711</c:v>
                </c:pt>
                <c:pt idx="3">
                  <c:v>648</c:v>
                </c:pt>
                <c:pt idx="4">
                  <c:v>577</c:v>
                </c:pt>
                <c:pt idx="5">
                  <c:v>590</c:v>
                </c:pt>
                <c:pt idx="6">
                  <c:v>526</c:v>
                </c:pt>
                <c:pt idx="7">
                  <c:v>452</c:v>
                </c:pt>
                <c:pt idx="8">
                  <c:v>350</c:v>
                </c:pt>
                <c:pt idx="9">
                  <c:v>376</c:v>
                </c:pt>
                <c:pt idx="10">
                  <c:v>338</c:v>
                </c:pt>
                <c:pt idx="11">
                  <c:v>330</c:v>
                </c:pt>
                <c:pt idx="12">
                  <c:v>321</c:v>
                </c:pt>
                <c:pt idx="13">
                  <c:v>287</c:v>
                </c:pt>
                <c:pt idx="14">
                  <c:v>305</c:v>
                </c:pt>
                <c:pt idx="15">
                  <c:v>274</c:v>
                </c:pt>
                <c:pt idx="16">
                  <c:v>296</c:v>
                </c:pt>
                <c:pt idx="17">
                  <c:v>467.94117647058823</c:v>
                </c:pt>
              </c:numCache>
            </c:numRef>
          </c:val>
        </c:ser>
        <c:ser>
          <c:idx val="6"/>
          <c:order val="6"/>
          <c:tx>
            <c:strRef>
              <c:f>'Fig. IS.TS.2a'!$A$8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IS.TS.2a'!$B$8:$S$8</c:f>
              <c:numCache>
                <c:formatCode>General</c:formatCode>
                <c:ptCount val="18"/>
                <c:pt idx="0">
                  <c:v>54</c:v>
                </c:pt>
                <c:pt idx="1">
                  <c:v>47</c:v>
                </c:pt>
                <c:pt idx="2">
                  <c:v>54</c:v>
                </c:pt>
                <c:pt idx="3">
                  <c:v>56</c:v>
                </c:pt>
                <c:pt idx="4">
                  <c:v>50</c:v>
                </c:pt>
                <c:pt idx="5">
                  <c:v>35</c:v>
                </c:pt>
                <c:pt idx="6">
                  <c:v>38</c:v>
                </c:pt>
                <c:pt idx="7">
                  <c:v>34</c:v>
                </c:pt>
                <c:pt idx="8">
                  <c:v>31</c:v>
                </c:pt>
                <c:pt idx="9">
                  <c:v>18</c:v>
                </c:pt>
                <c:pt idx="10">
                  <c:v>33</c:v>
                </c:pt>
                <c:pt idx="11">
                  <c:v>27</c:v>
                </c:pt>
                <c:pt idx="12">
                  <c:v>26</c:v>
                </c:pt>
                <c:pt idx="13">
                  <c:v>29</c:v>
                </c:pt>
                <c:pt idx="14">
                  <c:v>33</c:v>
                </c:pt>
                <c:pt idx="15">
                  <c:v>15</c:v>
                </c:pt>
                <c:pt idx="16">
                  <c:v>23</c:v>
                </c:pt>
                <c:pt idx="17" formatCode="#,##0">
                  <c:v>35.470588235294116</c:v>
                </c:pt>
              </c:numCache>
            </c:numRef>
          </c:val>
        </c:ser>
        <c:ser>
          <c:idx val="7"/>
          <c:order val="7"/>
          <c:tx>
            <c:strRef>
              <c:f>'Fig. IS.TS.2a'!$A$9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IS.TS.2a'!$B$9:$S$9</c:f>
              <c:numCache>
                <c:formatCode>#,##0</c:formatCode>
                <c:ptCount val="18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3283</c:v>
                </c:pt>
                <c:pt idx="16">
                  <c:v>3378</c:v>
                </c:pt>
                <c:pt idx="17">
                  <c:v>4761.4705882352937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910656"/>
        <c:axId val="86748544"/>
      </c:barChart>
      <c:catAx>
        <c:axId val="9991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6748544"/>
        <c:crosses val="autoZero"/>
        <c:auto val="1"/>
        <c:lblAlgn val="ctr"/>
        <c:lblOffset val="100"/>
        <c:noMultiLvlLbl val="0"/>
      </c:catAx>
      <c:valAx>
        <c:axId val="8674854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9991065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IS.TS.2b'!$A$2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IS.TS.2b'!$B$2:$S$2</c:f>
              <c:numCache>
                <c:formatCode>#,##0</c:formatCode>
                <c:ptCount val="18"/>
                <c:pt idx="0">
                  <c:v>232320</c:v>
                </c:pt>
                <c:pt idx="1">
                  <c:v>228703</c:v>
                </c:pt>
                <c:pt idx="2">
                  <c:v>222717</c:v>
                </c:pt>
                <c:pt idx="3">
                  <c:v>215263</c:v>
                </c:pt>
                <c:pt idx="4">
                  <c:v>211555</c:v>
                </c:pt>
                <c:pt idx="5">
                  <c:v>209342</c:v>
                </c:pt>
                <c:pt idx="6">
                  <c:v>205812</c:v>
                </c:pt>
                <c:pt idx="7">
                  <c:v>198275</c:v>
                </c:pt>
                <c:pt idx="8">
                  <c:v>191805</c:v>
                </c:pt>
                <c:pt idx="9">
                  <c:v>172155</c:v>
                </c:pt>
                <c:pt idx="10">
                  <c:v>182131</c:v>
                </c:pt>
                <c:pt idx="11">
                  <c:v>163145</c:v>
                </c:pt>
                <c:pt idx="12">
                  <c:v>157398</c:v>
                </c:pt>
                <c:pt idx="13">
                  <c:v>151484</c:v>
                </c:pt>
                <c:pt idx="14">
                  <c:v>165640</c:v>
                </c:pt>
                <c:pt idx="15">
                  <c:v>151424</c:v>
                </c:pt>
                <c:pt idx="16">
                  <c:v>149837</c:v>
                </c:pt>
                <c:pt idx="17">
                  <c:v>188765.0588235294</c:v>
                </c:pt>
              </c:numCache>
            </c:numRef>
          </c:val>
        </c:ser>
        <c:ser>
          <c:idx val="1"/>
          <c:order val="1"/>
          <c:tx>
            <c:strRef>
              <c:f>'FIg. IS.TS.2b'!$A$3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IS.TS.2b'!$B$3:$S$3</c:f>
              <c:numCache>
                <c:formatCode>#,##0</c:formatCode>
                <c:ptCount val="18"/>
                <c:pt idx="0">
                  <c:v>7414</c:v>
                </c:pt>
                <c:pt idx="1">
                  <c:v>10478</c:v>
                </c:pt>
                <c:pt idx="2">
                  <c:v>9087</c:v>
                </c:pt>
                <c:pt idx="3">
                  <c:v>8925</c:v>
                </c:pt>
                <c:pt idx="4">
                  <c:v>8019</c:v>
                </c:pt>
                <c:pt idx="5">
                  <c:v>8453</c:v>
                </c:pt>
                <c:pt idx="6">
                  <c:v>8354</c:v>
                </c:pt>
                <c:pt idx="7">
                  <c:v>8097</c:v>
                </c:pt>
                <c:pt idx="8">
                  <c:v>9089</c:v>
                </c:pt>
                <c:pt idx="9">
                  <c:v>7059</c:v>
                </c:pt>
                <c:pt idx="10">
                  <c:v>7117</c:v>
                </c:pt>
                <c:pt idx="11">
                  <c:v>6310</c:v>
                </c:pt>
                <c:pt idx="12">
                  <c:v>6151</c:v>
                </c:pt>
                <c:pt idx="13">
                  <c:v>5905</c:v>
                </c:pt>
                <c:pt idx="14">
                  <c:v>6874</c:v>
                </c:pt>
                <c:pt idx="15">
                  <c:v>6872</c:v>
                </c:pt>
                <c:pt idx="16">
                  <c:v>6606</c:v>
                </c:pt>
                <c:pt idx="17">
                  <c:v>7694.7058823529414</c:v>
                </c:pt>
              </c:numCache>
            </c:numRef>
          </c:val>
        </c:ser>
        <c:ser>
          <c:idx val="2"/>
          <c:order val="2"/>
          <c:tx>
            <c:strRef>
              <c:f>'FIg. IS.TS.2b'!$A$4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IS.TS.2b'!$B$4:$S$4</c:f>
              <c:numCache>
                <c:formatCode>#,##0</c:formatCode>
                <c:ptCount val="18"/>
                <c:pt idx="0">
                  <c:v>38479</c:v>
                </c:pt>
                <c:pt idx="1">
                  <c:v>40691</c:v>
                </c:pt>
                <c:pt idx="2">
                  <c:v>37120</c:v>
                </c:pt>
                <c:pt idx="3">
                  <c:v>43475</c:v>
                </c:pt>
                <c:pt idx="4">
                  <c:v>46106</c:v>
                </c:pt>
                <c:pt idx="5">
                  <c:v>45178</c:v>
                </c:pt>
                <c:pt idx="6">
                  <c:v>45861</c:v>
                </c:pt>
                <c:pt idx="7">
                  <c:v>44225</c:v>
                </c:pt>
                <c:pt idx="8">
                  <c:v>47859</c:v>
                </c:pt>
                <c:pt idx="9">
                  <c:v>60656</c:v>
                </c:pt>
                <c:pt idx="10">
                  <c:v>49882</c:v>
                </c:pt>
                <c:pt idx="11">
                  <c:v>48397</c:v>
                </c:pt>
                <c:pt idx="12">
                  <c:v>47076</c:v>
                </c:pt>
                <c:pt idx="13">
                  <c:v>46573</c:v>
                </c:pt>
                <c:pt idx="14">
                  <c:v>27283</c:v>
                </c:pt>
                <c:pt idx="15">
                  <c:v>44281</c:v>
                </c:pt>
                <c:pt idx="16">
                  <c:v>44042</c:v>
                </c:pt>
                <c:pt idx="17">
                  <c:v>44540.23529411765</c:v>
                </c:pt>
              </c:numCache>
            </c:numRef>
          </c:val>
        </c:ser>
        <c:ser>
          <c:idx val="3"/>
          <c:order val="3"/>
          <c:tx>
            <c:strRef>
              <c:f>'FIg. IS.TS.2b'!$A$5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IS.TS.2b'!$B$5:$S$5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1806</c:v>
                </c:pt>
                <c:pt idx="4">
                  <c:v>4550</c:v>
                </c:pt>
                <c:pt idx="5">
                  <c:v>3583</c:v>
                </c:pt>
                <c:pt idx="6">
                  <c:v>3818</c:v>
                </c:pt>
                <c:pt idx="7">
                  <c:v>4601</c:v>
                </c:pt>
                <c:pt idx="8">
                  <c:v>7718</c:v>
                </c:pt>
                <c:pt idx="9">
                  <c:v>11428</c:v>
                </c:pt>
                <c:pt idx="10">
                  <c:v>9120</c:v>
                </c:pt>
                <c:pt idx="11">
                  <c:v>8489</c:v>
                </c:pt>
                <c:pt idx="12">
                  <c:v>8222</c:v>
                </c:pt>
                <c:pt idx="13">
                  <c:v>8538</c:v>
                </c:pt>
                <c:pt idx="14">
                  <c:v>8264</c:v>
                </c:pt>
                <c:pt idx="15">
                  <c:v>7796</c:v>
                </c:pt>
                <c:pt idx="16">
                  <c:v>8122</c:v>
                </c:pt>
                <c:pt idx="17" formatCode="#,##0">
                  <c:v>5650.2941176470586</c:v>
                </c:pt>
              </c:numCache>
            </c:numRef>
          </c:val>
        </c:ser>
        <c:ser>
          <c:idx val="4"/>
          <c:order val="4"/>
          <c:tx>
            <c:strRef>
              <c:f>'FIg. IS.TS.2b'!$A$6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IS.TS.2b'!$B$6:$S$6</c:f>
              <c:numCache>
                <c:formatCode>#,##0</c:formatCode>
                <c:ptCount val="18"/>
                <c:pt idx="0">
                  <c:v>67192</c:v>
                </c:pt>
                <c:pt idx="1">
                  <c:v>69232</c:v>
                </c:pt>
                <c:pt idx="2">
                  <c:v>61325</c:v>
                </c:pt>
                <c:pt idx="3">
                  <c:v>48857</c:v>
                </c:pt>
                <c:pt idx="4">
                  <c:v>39893</c:v>
                </c:pt>
                <c:pt idx="5">
                  <c:v>42835</c:v>
                </c:pt>
                <c:pt idx="6">
                  <c:v>37821</c:v>
                </c:pt>
                <c:pt idx="7">
                  <c:v>33973</c:v>
                </c:pt>
                <c:pt idx="8">
                  <c:v>29047</c:v>
                </c:pt>
                <c:pt idx="9">
                  <c:v>31913</c:v>
                </c:pt>
                <c:pt idx="10">
                  <c:v>24431</c:v>
                </c:pt>
                <c:pt idx="11">
                  <c:v>23381</c:v>
                </c:pt>
                <c:pt idx="12">
                  <c:v>22842</c:v>
                </c:pt>
                <c:pt idx="13">
                  <c:v>22442</c:v>
                </c:pt>
                <c:pt idx="14">
                  <c:v>22097</c:v>
                </c:pt>
                <c:pt idx="15">
                  <c:v>21923</c:v>
                </c:pt>
                <c:pt idx="16">
                  <c:v>21275</c:v>
                </c:pt>
                <c:pt idx="17">
                  <c:v>36498.76470588235</c:v>
                </c:pt>
              </c:numCache>
            </c:numRef>
          </c:val>
        </c:ser>
        <c:ser>
          <c:idx val="5"/>
          <c:order val="5"/>
          <c:tx>
            <c:strRef>
              <c:f>'FIg. IS.TS.2b'!$A$7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IS.TS.2b'!$B$7:$S$7</c:f>
              <c:numCache>
                <c:formatCode>#,##0</c:formatCode>
                <c:ptCount val="18"/>
                <c:pt idx="0">
                  <c:v>26774</c:v>
                </c:pt>
                <c:pt idx="1">
                  <c:v>27827</c:v>
                </c:pt>
                <c:pt idx="2">
                  <c:v>25237</c:v>
                </c:pt>
                <c:pt idx="3">
                  <c:v>23908</c:v>
                </c:pt>
                <c:pt idx="4">
                  <c:v>23862</c:v>
                </c:pt>
                <c:pt idx="5">
                  <c:v>22646</c:v>
                </c:pt>
                <c:pt idx="6">
                  <c:v>23135</c:v>
                </c:pt>
                <c:pt idx="7">
                  <c:v>20631</c:v>
                </c:pt>
                <c:pt idx="8">
                  <c:v>20538</c:v>
                </c:pt>
                <c:pt idx="9">
                  <c:v>20667</c:v>
                </c:pt>
                <c:pt idx="10">
                  <c:v>18515</c:v>
                </c:pt>
                <c:pt idx="11">
                  <c:v>15866</c:v>
                </c:pt>
                <c:pt idx="12">
                  <c:v>15447</c:v>
                </c:pt>
                <c:pt idx="13">
                  <c:v>15290</c:v>
                </c:pt>
                <c:pt idx="14">
                  <c:v>15850</c:v>
                </c:pt>
                <c:pt idx="15">
                  <c:v>15790</c:v>
                </c:pt>
                <c:pt idx="16">
                  <c:v>15844</c:v>
                </c:pt>
                <c:pt idx="17">
                  <c:v>20460.411764705881</c:v>
                </c:pt>
              </c:numCache>
            </c:numRef>
          </c:val>
        </c:ser>
        <c:ser>
          <c:idx val="6"/>
          <c:order val="6"/>
          <c:tx>
            <c:strRef>
              <c:f>'FIg. IS.TS.2b'!$A$8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IS.TS.2b'!$B$8:$S$8</c:f>
              <c:numCache>
                <c:formatCode>#,##0</c:formatCode>
                <c:ptCount val="18"/>
                <c:pt idx="0">
                  <c:v>1107</c:v>
                </c:pt>
                <c:pt idx="1">
                  <c:v>1561</c:v>
                </c:pt>
                <c:pt idx="2">
                  <c:v>989</c:v>
                </c:pt>
                <c:pt idx="3">
                  <c:v>945</c:v>
                </c:pt>
                <c:pt idx="4">
                  <c:v>873</c:v>
                </c:pt>
                <c:pt idx="5">
                  <c:v>918</c:v>
                </c:pt>
                <c:pt idx="6">
                  <c:v>1049</c:v>
                </c:pt>
                <c:pt idx="7">
                  <c:v>937</c:v>
                </c:pt>
                <c:pt idx="8">
                  <c:v>1202</c:v>
                </c:pt>
                <c:pt idx="9">
                  <c:v>842</c:v>
                </c:pt>
                <c:pt idx="10">
                  <c:v>823</c:v>
                </c:pt>
                <c:pt idx="11">
                  <c:v>1276</c:v>
                </c:pt>
                <c:pt idx="12">
                  <c:v>957</c:v>
                </c:pt>
                <c:pt idx="13">
                  <c:v>915</c:v>
                </c:pt>
                <c:pt idx="14">
                  <c:v>912</c:v>
                </c:pt>
                <c:pt idx="15" formatCode="General">
                  <c:v>1089</c:v>
                </c:pt>
                <c:pt idx="16">
                  <c:v>1024</c:v>
                </c:pt>
                <c:pt idx="17">
                  <c:v>1024.6470588235295</c:v>
                </c:pt>
              </c:numCache>
            </c:numRef>
          </c:val>
        </c:ser>
        <c:ser>
          <c:idx val="7"/>
          <c:order val="7"/>
          <c:tx>
            <c:strRef>
              <c:f>'FIg. IS.TS.2b'!$A$9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IS.TS.2b'!$B$1:$S$1</c:f>
              <c:strCache>
                <c:ptCount val="18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Medie 2001-2017</c:v>
                </c:pt>
              </c:strCache>
            </c:strRef>
          </c:cat>
          <c:val>
            <c:numRef>
              <c:f>'FIg. IS.TS.2b'!$B$9:$S$9</c:f>
              <c:numCache>
                <c:formatCode>#,##0</c:formatCode>
                <c:ptCount val="18"/>
                <c:pt idx="0">
                  <c:v>373286</c:v>
                </c:pt>
                <c:pt idx="1">
                  <c:v>378492</c:v>
                </c:pt>
                <c:pt idx="2">
                  <c:v>356475</c:v>
                </c:pt>
                <c:pt idx="3">
                  <c:v>343179</c:v>
                </c:pt>
                <c:pt idx="4">
                  <c:v>334858</c:v>
                </c:pt>
                <c:pt idx="5">
                  <c:v>332955</c:v>
                </c:pt>
                <c:pt idx="6">
                  <c:v>325850</c:v>
                </c:pt>
                <c:pt idx="7">
                  <c:v>310739</c:v>
                </c:pt>
                <c:pt idx="8">
                  <c:v>307258</c:v>
                </c:pt>
                <c:pt idx="9">
                  <c:v>304720</c:v>
                </c:pt>
                <c:pt idx="10">
                  <c:v>292019</c:v>
                </c:pt>
                <c:pt idx="11">
                  <c:v>266864</c:v>
                </c:pt>
                <c:pt idx="12">
                  <c:v>258093</c:v>
                </c:pt>
                <c:pt idx="13">
                  <c:v>251147</c:v>
                </c:pt>
                <c:pt idx="14">
                  <c:v>246920</c:v>
                </c:pt>
                <c:pt idx="15">
                  <c:v>249175</c:v>
                </c:pt>
                <c:pt idx="16">
                  <c:v>246750</c:v>
                </c:pt>
                <c:pt idx="17">
                  <c:v>304634.1176470588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122624"/>
        <c:axId val="86750848"/>
      </c:barChart>
      <c:catAx>
        <c:axId val="10012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6750848"/>
        <c:crosses val="autoZero"/>
        <c:auto val="1"/>
        <c:lblAlgn val="ctr"/>
        <c:lblOffset val="100"/>
        <c:noMultiLvlLbl val="0"/>
      </c:catAx>
      <c:valAx>
        <c:axId val="8675084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0012262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26</xdr:col>
      <xdr:colOff>213360</xdr:colOff>
      <xdr:row>47</xdr:row>
      <xdr:rowOff>45720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26</xdr:col>
      <xdr:colOff>213360</xdr:colOff>
      <xdr:row>47</xdr:row>
      <xdr:rowOff>45720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23</xdr:col>
      <xdr:colOff>213360</xdr:colOff>
      <xdr:row>47</xdr:row>
      <xdr:rowOff>45720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23</xdr:col>
      <xdr:colOff>213360</xdr:colOff>
      <xdr:row>47</xdr:row>
      <xdr:rowOff>45720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/>
  </sheetViews>
  <sheetFormatPr defaultRowHeight="14.4" x14ac:dyDescent="0.3"/>
  <sheetData>
    <row r="1" spans="1:17" ht="34.799999999999997" thickBot="1" x14ac:dyDescent="0.35">
      <c r="A1" s="20"/>
      <c r="B1" s="21"/>
      <c r="C1" s="1">
        <v>2001</v>
      </c>
      <c r="D1" s="1">
        <v>2002</v>
      </c>
      <c r="E1" s="1">
        <v>2003</v>
      </c>
      <c r="F1" s="1">
        <v>2004</v>
      </c>
      <c r="G1" s="1">
        <v>2005</v>
      </c>
      <c r="H1" s="1">
        <v>2006</v>
      </c>
      <c r="I1" s="1">
        <v>2007</v>
      </c>
      <c r="J1" s="1">
        <v>2008</v>
      </c>
      <c r="K1" s="1">
        <v>2009</v>
      </c>
      <c r="L1" s="1">
        <v>2010</v>
      </c>
      <c r="M1" s="1">
        <v>2011</v>
      </c>
      <c r="N1" s="1">
        <v>2012</v>
      </c>
      <c r="O1" s="1">
        <v>2013</v>
      </c>
      <c r="P1" s="1">
        <v>2014</v>
      </c>
      <c r="Q1" s="1" t="s">
        <v>0</v>
      </c>
    </row>
    <row r="2" spans="1:17" ht="24.6" thickBot="1" x14ac:dyDescent="0.35">
      <c r="A2" s="98" t="s">
        <v>1</v>
      </c>
      <c r="B2" s="3" t="s">
        <v>9</v>
      </c>
      <c r="C2" s="5">
        <v>174315</v>
      </c>
      <c r="D2" s="6">
        <v>170506</v>
      </c>
      <c r="E2" s="6">
        <v>167177</v>
      </c>
      <c r="F2" s="6">
        <v>162408</v>
      </c>
      <c r="G2" s="6">
        <v>161679</v>
      </c>
      <c r="H2" s="6">
        <v>159675</v>
      </c>
      <c r="I2" s="6">
        <v>154502</v>
      </c>
      <c r="J2" s="6">
        <v>147381</v>
      </c>
      <c r="K2" s="6">
        <v>142237</v>
      </c>
      <c r="L2" s="6">
        <v>128104</v>
      </c>
      <c r="M2" s="6">
        <v>135823</v>
      </c>
      <c r="N2" s="6">
        <v>122487</v>
      </c>
      <c r="O2" s="6">
        <v>118013</v>
      </c>
      <c r="P2" s="7">
        <v>113874</v>
      </c>
      <c r="Q2" s="8">
        <v>2058181</v>
      </c>
    </row>
    <row r="3" spans="1:17" ht="34.799999999999997" thickBot="1" x14ac:dyDescent="0.35">
      <c r="A3" s="99"/>
      <c r="B3" s="3"/>
      <c r="C3" s="1">
        <v>2001</v>
      </c>
      <c r="D3" s="1">
        <v>2002</v>
      </c>
      <c r="E3" s="1">
        <v>2003</v>
      </c>
      <c r="F3" s="1">
        <v>2004</v>
      </c>
      <c r="G3" s="1">
        <v>2005</v>
      </c>
      <c r="H3" s="1">
        <v>2006</v>
      </c>
      <c r="I3" s="1">
        <v>2007</v>
      </c>
      <c r="J3" s="1">
        <v>2008</v>
      </c>
      <c r="K3" s="1">
        <v>2009</v>
      </c>
      <c r="L3" s="1">
        <v>2010</v>
      </c>
      <c r="M3" s="1">
        <v>2011</v>
      </c>
      <c r="N3" s="1">
        <v>2012</v>
      </c>
      <c r="O3" s="1">
        <v>2013</v>
      </c>
      <c r="P3" s="1">
        <v>2014</v>
      </c>
      <c r="Q3" s="1" t="s">
        <v>0</v>
      </c>
    </row>
    <row r="4" spans="1:17" ht="24.6" thickBot="1" x14ac:dyDescent="0.35">
      <c r="A4" s="100"/>
      <c r="B4" s="3" t="s">
        <v>10</v>
      </c>
      <c r="C4" s="5">
        <v>2166</v>
      </c>
      <c r="D4" s="6">
        <v>1973</v>
      </c>
      <c r="E4" s="6">
        <v>1774</v>
      </c>
      <c r="F4" s="6">
        <v>1745</v>
      </c>
      <c r="G4" s="6">
        <v>1757</v>
      </c>
      <c r="H4" s="6">
        <v>1709</v>
      </c>
      <c r="I4" s="6">
        <v>1551</v>
      </c>
      <c r="J4" s="6">
        <v>1451</v>
      </c>
      <c r="K4" s="6">
        <v>1351</v>
      </c>
      <c r="L4" s="6">
        <v>1110</v>
      </c>
      <c r="M4" s="6">
        <v>1227</v>
      </c>
      <c r="N4" s="6">
        <v>1096</v>
      </c>
      <c r="O4" s="6">
        <v>1034</v>
      </c>
      <c r="P4" s="7">
        <v>1031</v>
      </c>
      <c r="Q4" s="8">
        <v>20975</v>
      </c>
    </row>
    <row r="5" spans="1:17" ht="34.799999999999997" thickBot="1" x14ac:dyDescent="0.35">
      <c r="A5" s="2"/>
      <c r="B5" s="3"/>
      <c r="C5" s="1">
        <v>2001</v>
      </c>
      <c r="D5" s="1">
        <v>2002</v>
      </c>
      <c r="E5" s="1">
        <v>2003</v>
      </c>
      <c r="F5" s="1">
        <v>2004</v>
      </c>
      <c r="G5" s="1">
        <v>2005</v>
      </c>
      <c r="H5" s="1">
        <v>2006</v>
      </c>
      <c r="I5" s="1">
        <v>2007</v>
      </c>
      <c r="J5" s="1">
        <v>2008</v>
      </c>
      <c r="K5" s="1">
        <v>2009</v>
      </c>
      <c r="L5" s="1">
        <v>2010</v>
      </c>
      <c r="M5" s="1">
        <v>2011</v>
      </c>
      <c r="N5" s="1">
        <v>2012</v>
      </c>
      <c r="O5" s="1">
        <v>2013</v>
      </c>
      <c r="P5" s="1">
        <v>2014</v>
      </c>
      <c r="Q5" s="1" t="s">
        <v>0</v>
      </c>
    </row>
    <row r="6" spans="1:17" ht="24.6" thickBot="1" x14ac:dyDescent="0.35">
      <c r="A6" s="98" t="s">
        <v>2</v>
      </c>
      <c r="B6" s="3" t="s">
        <v>9</v>
      </c>
      <c r="C6" s="6">
        <v>5064</v>
      </c>
      <c r="D6" s="5">
        <v>7069</v>
      </c>
      <c r="E6" s="6">
        <v>6213</v>
      </c>
      <c r="F6" s="6">
        <v>6130</v>
      </c>
      <c r="G6" s="6">
        <v>5545</v>
      </c>
      <c r="H6" s="6">
        <v>5804</v>
      </c>
      <c r="I6" s="6">
        <v>5821</v>
      </c>
      <c r="J6" s="6">
        <v>5515</v>
      </c>
      <c r="K6" s="6">
        <v>6187</v>
      </c>
      <c r="L6" s="6">
        <v>4652</v>
      </c>
      <c r="M6" s="6">
        <v>4788</v>
      </c>
      <c r="N6" s="6">
        <v>4305</v>
      </c>
      <c r="O6" s="6">
        <v>4117</v>
      </c>
      <c r="P6" s="7">
        <v>3997</v>
      </c>
      <c r="Q6" s="9">
        <v>75207</v>
      </c>
    </row>
    <row r="7" spans="1:17" ht="34.799999999999997" thickBot="1" x14ac:dyDescent="0.35">
      <c r="A7" s="99"/>
      <c r="B7" s="3"/>
      <c r="C7" s="1">
        <v>2001</v>
      </c>
      <c r="D7" s="1">
        <v>2002</v>
      </c>
      <c r="E7" s="1">
        <v>2003</v>
      </c>
      <c r="F7" s="1">
        <v>2004</v>
      </c>
      <c r="G7" s="1">
        <v>2005</v>
      </c>
      <c r="H7" s="1">
        <v>2006</v>
      </c>
      <c r="I7" s="1">
        <v>2007</v>
      </c>
      <c r="J7" s="1">
        <v>2008</v>
      </c>
      <c r="K7" s="1">
        <v>2009</v>
      </c>
      <c r="L7" s="1">
        <v>2010</v>
      </c>
      <c r="M7" s="1">
        <v>2011</v>
      </c>
      <c r="N7" s="1">
        <v>2012</v>
      </c>
      <c r="O7" s="1">
        <v>2013</v>
      </c>
      <c r="P7" s="1">
        <v>2014</v>
      </c>
      <c r="Q7" s="1" t="s">
        <v>0</v>
      </c>
    </row>
    <row r="8" spans="1:17" ht="24.6" thickBot="1" x14ac:dyDescent="0.35">
      <c r="A8" s="100"/>
      <c r="B8" s="3" t="s">
        <v>10</v>
      </c>
      <c r="C8" s="10">
        <v>218</v>
      </c>
      <c r="D8" s="10">
        <v>261</v>
      </c>
      <c r="E8" s="11">
        <v>283</v>
      </c>
      <c r="F8" s="10">
        <v>276</v>
      </c>
      <c r="G8" s="10">
        <v>239</v>
      </c>
      <c r="H8" s="10">
        <v>241</v>
      </c>
      <c r="I8" s="10">
        <v>242</v>
      </c>
      <c r="J8" s="10">
        <v>188</v>
      </c>
      <c r="K8" s="10">
        <v>223</v>
      </c>
      <c r="L8" s="10">
        <v>143</v>
      </c>
      <c r="M8" s="10">
        <v>175</v>
      </c>
      <c r="N8" s="10">
        <v>152</v>
      </c>
      <c r="O8" s="12">
        <v>145</v>
      </c>
      <c r="P8" s="10">
        <v>151</v>
      </c>
      <c r="Q8" s="9">
        <v>2937</v>
      </c>
    </row>
    <row r="9" spans="1:17" ht="34.799999999999997" thickBot="1" x14ac:dyDescent="0.35">
      <c r="A9" s="2"/>
      <c r="B9" s="3"/>
      <c r="C9" s="1">
        <v>2001</v>
      </c>
      <c r="D9" s="1">
        <v>2002</v>
      </c>
      <c r="E9" s="1">
        <v>2003</v>
      </c>
      <c r="F9" s="1">
        <v>2004</v>
      </c>
      <c r="G9" s="1">
        <v>2005</v>
      </c>
      <c r="H9" s="1">
        <v>2006</v>
      </c>
      <c r="I9" s="1">
        <v>2007</v>
      </c>
      <c r="J9" s="1">
        <v>2008</v>
      </c>
      <c r="K9" s="1">
        <v>2009</v>
      </c>
      <c r="L9" s="1">
        <v>2010</v>
      </c>
      <c r="M9" s="1">
        <v>2011</v>
      </c>
      <c r="N9" s="1">
        <v>2012</v>
      </c>
      <c r="O9" s="1">
        <v>2013</v>
      </c>
      <c r="P9" s="1">
        <v>2014</v>
      </c>
      <c r="Q9" s="1" t="s">
        <v>0</v>
      </c>
    </row>
    <row r="10" spans="1:17" ht="24.6" thickBot="1" x14ac:dyDescent="0.35">
      <c r="A10" s="98" t="s">
        <v>3</v>
      </c>
      <c r="B10" s="3" t="s">
        <v>9</v>
      </c>
      <c r="C10" s="7">
        <v>25188</v>
      </c>
      <c r="D10" s="6">
        <v>26831</v>
      </c>
      <c r="E10" s="6">
        <v>24707</v>
      </c>
      <c r="F10" s="6">
        <v>28885</v>
      </c>
      <c r="G10" s="6">
        <v>30673</v>
      </c>
      <c r="H10" s="6">
        <v>29934</v>
      </c>
      <c r="I10" s="6">
        <v>29907</v>
      </c>
      <c r="J10" s="6">
        <v>29085</v>
      </c>
      <c r="K10" s="6">
        <v>31169</v>
      </c>
      <c r="L10" s="5">
        <v>40160</v>
      </c>
      <c r="M10" s="6">
        <v>32759</v>
      </c>
      <c r="N10" s="6">
        <v>31496</v>
      </c>
      <c r="O10" s="6">
        <v>30519</v>
      </c>
      <c r="P10" s="13">
        <v>30173</v>
      </c>
      <c r="Q10" s="9">
        <v>421486</v>
      </c>
    </row>
    <row r="11" spans="1:17" ht="34.799999999999997" thickBot="1" x14ac:dyDescent="0.35">
      <c r="A11" s="99"/>
      <c r="B11" s="3"/>
      <c r="C11" s="1">
        <v>2001</v>
      </c>
      <c r="D11" s="1">
        <v>2002</v>
      </c>
      <c r="E11" s="1">
        <v>2003</v>
      </c>
      <c r="F11" s="1">
        <v>2004</v>
      </c>
      <c r="G11" s="1">
        <v>2005</v>
      </c>
      <c r="H11" s="1">
        <v>2006</v>
      </c>
      <c r="I11" s="1">
        <v>2007</v>
      </c>
      <c r="J11" s="1">
        <v>2008</v>
      </c>
      <c r="K11" s="1">
        <v>2009</v>
      </c>
      <c r="L11" s="1">
        <v>2010</v>
      </c>
      <c r="M11" s="1">
        <v>2011</v>
      </c>
      <c r="N11" s="1">
        <v>2012</v>
      </c>
      <c r="O11" s="1">
        <v>2013</v>
      </c>
      <c r="P11" s="1">
        <v>2014</v>
      </c>
      <c r="Q11" s="1" t="s">
        <v>0</v>
      </c>
    </row>
    <row r="12" spans="1:17" ht="24.6" thickBot="1" x14ac:dyDescent="0.35">
      <c r="A12" s="100"/>
      <c r="B12" s="3" t="s">
        <v>10</v>
      </c>
      <c r="C12" s="6">
        <v>1343</v>
      </c>
      <c r="D12" s="6">
        <v>1372</v>
      </c>
      <c r="E12" s="6">
        <v>1371</v>
      </c>
      <c r="F12" s="6">
        <v>1508</v>
      </c>
      <c r="G12" s="5">
        <v>1522</v>
      </c>
      <c r="H12" s="6">
        <v>1442</v>
      </c>
      <c r="I12" s="6">
        <v>1342</v>
      </c>
      <c r="J12" s="6">
        <v>1314</v>
      </c>
      <c r="K12" s="6">
        <v>1196</v>
      </c>
      <c r="L12" s="6">
        <v>1396</v>
      </c>
      <c r="M12" s="6">
        <v>1179</v>
      </c>
      <c r="N12" s="6">
        <v>1204</v>
      </c>
      <c r="O12" s="7">
        <v>1062</v>
      </c>
      <c r="P12" s="6">
        <v>1076</v>
      </c>
      <c r="Q12" s="9">
        <v>18327</v>
      </c>
    </row>
    <row r="13" spans="1:17" ht="34.799999999999997" thickBot="1" x14ac:dyDescent="0.35">
      <c r="A13" s="2"/>
      <c r="B13" s="3"/>
      <c r="C13" s="1">
        <v>2001</v>
      </c>
      <c r="D13" s="1">
        <v>2002</v>
      </c>
      <c r="E13" s="1">
        <v>2003</v>
      </c>
      <c r="F13" s="1">
        <v>2004</v>
      </c>
      <c r="G13" s="1">
        <v>2005</v>
      </c>
      <c r="H13" s="1">
        <v>2006</v>
      </c>
      <c r="I13" s="1">
        <v>2007</v>
      </c>
      <c r="J13" s="1">
        <v>2008</v>
      </c>
      <c r="K13" s="1">
        <v>2009</v>
      </c>
      <c r="L13" s="1">
        <v>2010</v>
      </c>
      <c r="M13" s="1">
        <v>2011</v>
      </c>
      <c r="N13" s="1">
        <v>2012</v>
      </c>
      <c r="O13" s="1">
        <v>2013</v>
      </c>
      <c r="P13" s="1">
        <v>2014</v>
      </c>
      <c r="Q13" s="1" t="s">
        <v>0</v>
      </c>
    </row>
    <row r="14" spans="1:17" ht="24.6" thickBot="1" x14ac:dyDescent="0.35">
      <c r="A14" s="98" t="s">
        <v>4</v>
      </c>
      <c r="B14" s="3" t="s">
        <v>9</v>
      </c>
      <c r="C14" s="10">
        <v>0</v>
      </c>
      <c r="D14" s="10">
        <v>0</v>
      </c>
      <c r="E14" s="10">
        <v>0</v>
      </c>
      <c r="F14" s="6">
        <v>1135</v>
      </c>
      <c r="G14" s="6">
        <v>3024</v>
      </c>
      <c r="H14" s="6">
        <v>2329</v>
      </c>
      <c r="I14" s="6">
        <v>2607</v>
      </c>
      <c r="J14" s="6">
        <v>3080</v>
      </c>
      <c r="K14" s="6">
        <v>4907</v>
      </c>
      <c r="L14" s="5">
        <v>7561</v>
      </c>
      <c r="M14" s="6">
        <v>5922</v>
      </c>
      <c r="N14" s="6">
        <v>5387</v>
      </c>
      <c r="O14" s="7">
        <v>5345</v>
      </c>
      <c r="P14" s="6">
        <v>5500</v>
      </c>
      <c r="Q14" s="9">
        <v>46797</v>
      </c>
    </row>
    <row r="15" spans="1:17" ht="34.799999999999997" thickBot="1" x14ac:dyDescent="0.35">
      <c r="A15" s="99"/>
      <c r="B15" s="3"/>
      <c r="C15" s="1">
        <v>2001</v>
      </c>
      <c r="D15" s="1">
        <v>2002</v>
      </c>
      <c r="E15" s="1">
        <v>2003</v>
      </c>
      <c r="F15" s="1">
        <v>2004</v>
      </c>
      <c r="G15" s="1">
        <v>2005</v>
      </c>
      <c r="H15" s="1">
        <v>2006</v>
      </c>
      <c r="I15" s="1">
        <v>2007</v>
      </c>
      <c r="J15" s="1">
        <v>2008</v>
      </c>
      <c r="K15" s="1">
        <v>2009</v>
      </c>
      <c r="L15" s="1">
        <v>2010</v>
      </c>
      <c r="M15" s="1">
        <v>2011</v>
      </c>
      <c r="N15" s="1">
        <v>2012</v>
      </c>
      <c r="O15" s="1">
        <v>2013</v>
      </c>
      <c r="P15" s="1">
        <v>2014</v>
      </c>
      <c r="Q15" s="1" t="s">
        <v>0</v>
      </c>
    </row>
    <row r="16" spans="1:17" ht="24.6" thickBot="1" x14ac:dyDescent="0.35">
      <c r="A16" s="100"/>
      <c r="B16" s="3" t="s">
        <v>10</v>
      </c>
      <c r="C16" s="10">
        <v>0</v>
      </c>
      <c r="D16" s="10">
        <v>0</v>
      </c>
      <c r="E16" s="10">
        <v>0</v>
      </c>
      <c r="F16" s="10">
        <v>57</v>
      </c>
      <c r="G16" s="10">
        <v>124</v>
      </c>
      <c r="H16" s="10">
        <v>77</v>
      </c>
      <c r="I16" s="10">
        <v>112</v>
      </c>
      <c r="J16" s="10">
        <v>102</v>
      </c>
      <c r="K16" s="10">
        <v>169</v>
      </c>
      <c r="L16" s="11">
        <v>222</v>
      </c>
      <c r="M16" s="10">
        <v>184</v>
      </c>
      <c r="N16" s="10">
        <v>169</v>
      </c>
      <c r="O16" s="12">
        <v>159</v>
      </c>
      <c r="P16" s="10">
        <v>163</v>
      </c>
      <c r="Q16" s="9">
        <v>1538</v>
      </c>
    </row>
    <row r="17" spans="1:17" ht="34.799999999999997" thickBot="1" x14ac:dyDescent="0.35">
      <c r="A17" s="2"/>
      <c r="B17" s="3"/>
      <c r="C17" s="1">
        <v>2001</v>
      </c>
      <c r="D17" s="1">
        <v>2002</v>
      </c>
      <c r="E17" s="1">
        <v>2003</v>
      </c>
      <c r="F17" s="1">
        <v>2004</v>
      </c>
      <c r="G17" s="1">
        <v>2005</v>
      </c>
      <c r="H17" s="1">
        <v>2006</v>
      </c>
      <c r="I17" s="1">
        <v>2007</v>
      </c>
      <c r="J17" s="1">
        <v>2008</v>
      </c>
      <c r="K17" s="1">
        <v>2009</v>
      </c>
      <c r="L17" s="1">
        <v>2010</v>
      </c>
      <c r="M17" s="1">
        <v>2011</v>
      </c>
      <c r="N17" s="1">
        <v>2012</v>
      </c>
      <c r="O17" s="1">
        <v>2013</v>
      </c>
      <c r="P17" s="1">
        <v>2014</v>
      </c>
      <c r="Q17" s="1" t="s">
        <v>0</v>
      </c>
    </row>
    <row r="18" spans="1:17" ht="24.6" thickBot="1" x14ac:dyDescent="0.35">
      <c r="A18" s="98" t="s">
        <v>5</v>
      </c>
      <c r="B18" s="3" t="s">
        <v>9</v>
      </c>
      <c r="C18" s="6">
        <v>42481</v>
      </c>
      <c r="D18" s="5">
        <v>43582</v>
      </c>
      <c r="E18" s="6">
        <v>38640</v>
      </c>
      <c r="F18" s="6">
        <v>30268</v>
      </c>
      <c r="G18" s="6">
        <v>24441</v>
      </c>
      <c r="H18" s="6">
        <v>26400</v>
      </c>
      <c r="I18" s="6">
        <v>23644</v>
      </c>
      <c r="J18" s="6">
        <v>20870</v>
      </c>
      <c r="K18" s="6">
        <v>17870</v>
      </c>
      <c r="L18" s="6">
        <v>19867</v>
      </c>
      <c r="M18" s="6">
        <v>14735</v>
      </c>
      <c r="N18" s="6">
        <v>14317</v>
      </c>
      <c r="O18" s="6">
        <v>13726</v>
      </c>
      <c r="P18" s="7">
        <v>13674</v>
      </c>
      <c r="Q18" s="9">
        <v>344515</v>
      </c>
    </row>
    <row r="19" spans="1:17" ht="34.799999999999997" thickBot="1" x14ac:dyDescent="0.35">
      <c r="A19" s="99"/>
      <c r="B19" s="3"/>
      <c r="C19" s="1">
        <v>2001</v>
      </c>
      <c r="D19" s="1">
        <v>2002</v>
      </c>
      <c r="E19" s="1">
        <v>2003</v>
      </c>
      <c r="F19" s="1">
        <v>2004</v>
      </c>
      <c r="G19" s="1">
        <v>2005</v>
      </c>
      <c r="H19" s="1">
        <v>2006</v>
      </c>
      <c r="I19" s="1">
        <v>2007</v>
      </c>
      <c r="J19" s="1">
        <v>2008</v>
      </c>
      <c r="K19" s="1">
        <v>2009</v>
      </c>
      <c r="L19" s="1">
        <v>2010</v>
      </c>
      <c r="M19" s="1">
        <v>2011</v>
      </c>
      <c r="N19" s="1">
        <v>2012</v>
      </c>
      <c r="O19" s="1">
        <v>2013</v>
      </c>
      <c r="P19" s="1">
        <v>2014</v>
      </c>
      <c r="Q19" s="1" t="s">
        <v>0</v>
      </c>
    </row>
    <row r="20" spans="1:17" ht="24.6" thickBot="1" x14ac:dyDescent="0.35">
      <c r="A20" s="100"/>
      <c r="B20" s="3" t="s">
        <v>10</v>
      </c>
      <c r="C20" s="5">
        <v>2023</v>
      </c>
      <c r="D20" s="6">
        <v>1989</v>
      </c>
      <c r="E20" s="6">
        <v>1839</v>
      </c>
      <c r="F20" s="6">
        <v>1379</v>
      </c>
      <c r="G20" s="6">
        <v>1098</v>
      </c>
      <c r="H20" s="6">
        <v>1191</v>
      </c>
      <c r="I20" s="10">
        <v>988</v>
      </c>
      <c r="J20" s="10">
        <v>889</v>
      </c>
      <c r="K20" s="10">
        <v>683</v>
      </c>
      <c r="L20" s="10">
        <v>641</v>
      </c>
      <c r="M20" s="10">
        <v>534</v>
      </c>
      <c r="N20" s="10">
        <v>585</v>
      </c>
      <c r="O20" s="10">
        <v>483</v>
      </c>
      <c r="P20" s="12">
        <v>482</v>
      </c>
      <c r="Q20" s="9">
        <v>14804</v>
      </c>
    </row>
    <row r="21" spans="1:17" ht="34.799999999999997" thickBot="1" x14ac:dyDescent="0.35">
      <c r="A21" s="2"/>
      <c r="B21" s="3"/>
      <c r="C21" s="1">
        <v>2001</v>
      </c>
      <c r="D21" s="1">
        <v>2002</v>
      </c>
      <c r="E21" s="1">
        <v>2003</v>
      </c>
      <c r="F21" s="1">
        <v>2004</v>
      </c>
      <c r="G21" s="1">
        <v>2005</v>
      </c>
      <c r="H21" s="1">
        <v>2006</v>
      </c>
      <c r="I21" s="1">
        <v>2007</v>
      </c>
      <c r="J21" s="1">
        <v>2008</v>
      </c>
      <c r="K21" s="1">
        <v>2009</v>
      </c>
      <c r="L21" s="1">
        <v>2010</v>
      </c>
      <c r="M21" s="1">
        <v>2011</v>
      </c>
      <c r="N21" s="1">
        <v>2012</v>
      </c>
      <c r="O21" s="1">
        <v>2013</v>
      </c>
      <c r="P21" s="1">
        <v>2014</v>
      </c>
      <c r="Q21" s="1" t="s">
        <v>0</v>
      </c>
    </row>
    <row r="22" spans="1:17" ht="24.6" thickBot="1" x14ac:dyDescent="0.35">
      <c r="A22" s="98" t="s">
        <v>6</v>
      </c>
      <c r="B22" s="3" t="s">
        <v>9</v>
      </c>
      <c r="C22" s="6">
        <v>15306</v>
      </c>
      <c r="D22" s="5">
        <v>16359</v>
      </c>
      <c r="E22" s="6">
        <v>14842</v>
      </c>
      <c r="F22" s="6">
        <v>14002</v>
      </c>
      <c r="G22" s="6">
        <v>14010</v>
      </c>
      <c r="H22" s="6">
        <v>13319</v>
      </c>
      <c r="I22" s="6">
        <v>13635</v>
      </c>
      <c r="J22" s="6">
        <v>12372</v>
      </c>
      <c r="K22" s="6">
        <v>12200</v>
      </c>
      <c r="L22" s="6">
        <v>12079</v>
      </c>
      <c r="M22" s="6">
        <v>11007</v>
      </c>
      <c r="N22" s="6">
        <v>9404</v>
      </c>
      <c r="O22" s="6">
        <v>9265</v>
      </c>
      <c r="P22" s="7">
        <v>9148</v>
      </c>
      <c r="Q22" s="9">
        <v>176948</v>
      </c>
    </row>
    <row r="23" spans="1:17" ht="34.799999999999997" thickBot="1" x14ac:dyDescent="0.35">
      <c r="A23" s="99"/>
      <c r="B23" s="3"/>
      <c r="C23" s="1">
        <v>2001</v>
      </c>
      <c r="D23" s="1">
        <v>2002</v>
      </c>
      <c r="E23" s="1">
        <v>2003</v>
      </c>
      <c r="F23" s="1">
        <v>2004</v>
      </c>
      <c r="G23" s="1">
        <v>2005</v>
      </c>
      <c r="H23" s="1">
        <v>2006</v>
      </c>
      <c r="I23" s="1">
        <v>2007</v>
      </c>
      <c r="J23" s="1">
        <v>2008</v>
      </c>
      <c r="K23" s="1">
        <v>2009</v>
      </c>
      <c r="L23" s="1">
        <v>2010</v>
      </c>
      <c r="M23" s="1">
        <v>2011</v>
      </c>
      <c r="N23" s="1">
        <v>2012</v>
      </c>
      <c r="O23" s="1">
        <v>2013</v>
      </c>
      <c r="P23" s="1">
        <v>2014</v>
      </c>
      <c r="Q23" s="1" t="s">
        <v>0</v>
      </c>
    </row>
    <row r="24" spans="1:17" ht="24.6" thickBot="1" x14ac:dyDescent="0.35">
      <c r="A24" s="100"/>
      <c r="B24" s="3" t="s">
        <v>10</v>
      </c>
      <c r="C24" s="10">
        <v>656</v>
      </c>
      <c r="D24" s="11">
        <v>695</v>
      </c>
      <c r="E24" s="10">
        <v>613</v>
      </c>
      <c r="F24" s="10">
        <v>534</v>
      </c>
      <c r="G24" s="10">
        <v>483</v>
      </c>
      <c r="H24" s="10">
        <v>483</v>
      </c>
      <c r="I24" s="10">
        <v>446</v>
      </c>
      <c r="J24" s="10">
        <v>388</v>
      </c>
      <c r="K24" s="10">
        <v>320</v>
      </c>
      <c r="L24" s="10">
        <v>341</v>
      </c>
      <c r="M24" s="10">
        <v>287</v>
      </c>
      <c r="N24" s="10">
        <v>283</v>
      </c>
      <c r="O24" s="10">
        <v>252</v>
      </c>
      <c r="P24" s="12">
        <v>244</v>
      </c>
      <c r="Q24" s="9">
        <v>6025</v>
      </c>
    </row>
    <row r="25" spans="1:17" ht="34.799999999999997" thickBot="1" x14ac:dyDescent="0.35">
      <c r="A25" s="2"/>
      <c r="B25" s="3"/>
      <c r="C25" s="1">
        <v>2001</v>
      </c>
      <c r="D25" s="1">
        <v>2002</v>
      </c>
      <c r="E25" s="1">
        <v>2003</v>
      </c>
      <c r="F25" s="1">
        <v>2004</v>
      </c>
      <c r="G25" s="1">
        <v>2005</v>
      </c>
      <c r="H25" s="1">
        <v>2006</v>
      </c>
      <c r="I25" s="1">
        <v>2007</v>
      </c>
      <c r="J25" s="1">
        <v>2008</v>
      </c>
      <c r="K25" s="1">
        <v>2009</v>
      </c>
      <c r="L25" s="1">
        <v>2010</v>
      </c>
      <c r="M25" s="1">
        <v>2011</v>
      </c>
      <c r="N25" s="1">
        <v>2012</v>
      </c>
      <c r="O25" s="1">
        <v>2013</v>
      </c>
      <c r="P25" s="1">
        <v>2014</v>
      </c>
      <c r="Q25" s="1" t="s">
        <v>0</v>
      </c>
    </row>
    <row r="26" spans="1:17" ht="15" customHeight="1" thickBot="1" x14ac:dyDescent="0.35">
      <c r="A26" s="98" t="s">
        <v>7</v>
      </c>
      <c r="B26" s="3" t="s">
        <v>9</v>
      </c>
      <c r="C26" s="10">
        <v>746</v>
      </c>
      <c r="D26" s="5">
        <v>1055</v>
      </c>
      <c r="E26" s="10">
        <v>692</v>
      </c>
      <c r="F26" s="10">
        <v>662</v>
      </c>
      <c r="G26" s="10">
        <v>639</v>
      </c>
      <c r="H26" s="10">
        <v>663</v>
      </c>
      <c r="I26" s="10">
        <v>755</v>
      </c>
      <c r="J26" s="10">
        <v>660</v>
      </c>
      <c r="K26" s="10">
        <v>835</v>
      </c>
      <c r="L26" s="12">
        <v>574</v>
      </c>
      <c r="M26" s="10">
        <v>604</v>
      </c>
      <c r="N26" s="10">
        <v>832</v>
      </c>
      <c r="O26" s="10">
        <v>675</v>
      </c>
      <c r="P26" s="14">
        <v>665</v>
      </c>
      <c r="Q26" s="9">
        <v>10057</v>
      </c>
    </row>
    <row r="27" spans="1:17" ht="15" customHeight="1" thickBot="1" x14ac:dyDescent="0.35">
      <c r="A27" s="99"/>
      <c r="B27" s="3"/>
      <c r="C27" s="1">
        <v>2001</v>
      </c>
      <c r="D27" s="1">
        <v>2002</v>
      </c>
      <c r="E27" s="1">
        <v>2003</v>
      </c>
      <c r="F27" s="1">
        <v>2004</v>
      </c>
      <c r="G27" s="1">
        <v>2005</v>
      </c>
      <c r="H27" s="1">
        <v>2006</v>
      </c>
      <c r="I27" s="1">
        <v>2007</v>
      </c>
      <c r="J27" s="1">
        <v>2008</v>
      </c>
      <c r="K27" s="1">
        <v>2009</v>
      </c>
      <c r="L27" s="1">
        <v>2010</v>
      </c>
      <c r="M27" s="1">
        <v>2011</v>
      </c>
      <c r="N27" s="1">
        <v>2012</v>
      </c>
      <c r="O27" s="1">
        <v>2013</v>
      </c>
      <c r="P27" s="1">
        <v>2014</v>
      </c>
      <c r="Q27" s="1" t="s">
        <v>0</v>
      </c>
    </row>
    <row r="28" spans="1:17" ht="24.6" thickBot="1" x14ac:dyDescent="0.35">
      <c r="A28" s="100"/>
      <c r="B28" s="3" t="s">
        <v>10</v>
      </c>
      <c r="C28" s="11">
        <v>49</v>
      </c>
      <c r="D28" s="10">
        <v>42</v>
      </c>
      <c r="E28" s="11">
        <v>49</v>
      </c>
      <c r="F28" s="11">
        <v>49</v>
      </c>
      <c r="G28" s="10">
        <v>48</v>
      </c>
      <c r="H28" s="10">
        <v>35</v>
      </c>
      <c r="I28" s="10">
        <v>37</v>
      </c>
      <c r="J28" s="10">
        <v>32</v>
      </c>
      <c r="K28" s="10">
        <v>31</v>
      </c>
      <c r="L28" s="12">
        <v>18</v>
      </c>
      <c r="M28" s="10">
        <v>30</v>
      </c>
      <c r="N28" s="10">
        <v>26</v>
      </c>
      <c r="O28" s="12">
        <v>26</v>
      </c>
      <c r="P28" s="14">
        <v>28</v>
      </c>
      <c r="Q28" s="15">
        <v>500</v>
      </c>
    </row>
    <row r="29" spans="1:17" ht="34.799999999999997" thickBot="1" x14ac:dyDescent="0.35">
      <c r="A29" s="2"/>
      <c r="B29" s="3"/>
      <c r="C29" s="1">
        <v>2001</v>
      </c>
      <c r="D29" s="1">
        <v>2002</v>
      </c>
      <c r="E29" s="1">
        <v>2003</v>
      </c>
      <c r="F29" s="1">
        <v>2004</v>
      </c>
      <c r="G29" s="1">
        <v>2005</v>
      </c>
      <c r="H29" s="1">
        <v>2006</v>
      </c>
      <c r="I29" s="1">
        <v>2007</v>
      </c>
      <c r="J29" s="1">
        <v>2008</v>
      </c>
      <c r="K29" s="1">
        <v>2009</v>
      </c>
      <c r="L29" s="1">
        <v>2010</v>
      </c>
      <c r="M29" s="1">
        <v>2011</v>
      </c>
      <c r="N29" s="1">
        <v>2012</v>
      </c>
      <c r="O29" s="1">
        <v>2013</v>
      </c>
      <c r="P29" s="1">
        <v>2014</v>
      </c>
      <c r="Q29" s="1" t="s">
        <v>0</v>
      </c>
    </row>
    <row r="30" spans="1:17" ht="24.6" thickBot="1" x14ac:dyDescent="0.35">
      <c r="A30" s="101" t="s">
        <v>8</v>
      </c>
      <c r="B30" s="3" t="s">
        <v>9</v>
      </c>
      <c r="C30" s="16">
        <v>263100</v>
      </c>
      <c r="D30" s="16">
        <v>265402</v>
      </c>
      <c r="E30" s="16">
        <v>252271</v>
      </c>
      <c r="F30" s="16">
        <v>243490</v>
      </c>
      <c r="G30" s="16">
        <v>240011</v>
      </c>
      <c r="H30" s="16">
        <v>238124</v>
      </c>
      <c r="I30" s="16">
        <v>230871</v>
      </c>
      <c r="J30" s="16">
        <v>218963</v>
      </c>
      <c r="K30" s="16">
        <v>215405</v>
      </c>
      <c r="L30" s="16">
        <v>212997</v>
      </c>
      <c r="M30" s="16">
        <v>205638</v>
      </c>
      <c r="N30" s="9">
        <v>188228</v>
      </c>
      <c r="O30" s="9">
        <v>181660</v>
      </c>
      <c r="P30" s="17">
        <v>177031</v>
      </c>
      <c r="Q30" s="18">
        <v>3133191</v>
      </c>
    </row>
    <row r="31" spans="1:17" ht="34.799999999999997" thickBot="1" x14ac:dyDescent="0.35">
      <c r="A31" s="102"/>
      <c r="B31" s="3"/>
      <c r="C31" s="1">
        <v>2001</v>
      </c>
      <c r="D31" s="1">
        <v>2002</v>
      </c>
      <c r="E31" s="1">
        <v>2003</v>
      </c>
      <c r="F31" s="1">
        <v>2004</v>
      </c>
      <c r="G31" s="1">
        <v>2005</v>
      </c>
      <c r="H31" s="1">
        <v>2006</v>
      </c>
      <c r="I31" s="1">
        <v>2007</v>
      </c>
      <c r="J31" s="1">
        <v>2008</v>
      </c>
      <c r="K31" s="1">
        <v>2009</v>
      </c>
      <c r="L31" s="1">
        <v>2010</v>
      </c>
      <c r="M31" s="1">
        <v>2011</v>
      </c>
      <c r="N31" s="1">
        <v>2012</v>
      </c>
      <c r="O31" s="1">
        <v>2013</v>
      </c>
      <c r="P31" s="1">
        <v>2014</v>
      </c>
      <c r="Q31" s="1" t="s">
        <v>0</v>
      </c>
    </row>
    <row r="32" spans="1:17" ht="24.6" thickBot="1" x14ac:dyDescent="0.35">
      <c r="A32" s="103"/>
      <c r="B32" s="3" t="s">
        <v>10</v>
      </c>
      <c r="C32" s="16">
        <v>6455</v>
      </c>
      <c r="D32" s="16">
        <v>6332</v>
      </c>
      <c r="E32" s="16">
        <v>5929</v>
      </c>
      <c r="F32" s="16">
        <v>5548</v>
      </c>
      <c r="G32" s="16">
        <v>5271</v>
      </c>
      <c r="H32" s="16">
        <v>5178</v>
      </c>
      <c r="I32" s="16">
        <v>4718</v>
      </c>
      <c r="J32" s="16">
        <v>4364</v>
      </c>
      <c r="K32" s="16">
        <v>3973</v>
      </c>
      <c r="L32" s="16">
        <v>3871</v>
      </c>
      <c r="M32" s="16">
        <v>3616</v>
      </c>
      <c r="N32" s="9">
        <v>3515</v>
      </c>
      <c r="O32" s="17">
        <v>3161</v>
      </c>
      <c r="P32" s="9">
        <v>3175</v>
      </c>
      <c r="Q32" s="18">
        <v>65106</v>
      </c>
    </row>
  </sheetData>
  <mergeCells count="8">
    <mergeCell ref="A22:A24"/>
    <mergeCell ref="A26:A28"/>
    <mergeCell ref="A30:A32"/>
    <mergeCell ref="A2:A4"/>
    <mergeCell ref="A6:A8"/>
    <mergeCell ref="A10:A12"/>
    <mergeCell ref="A14:A16"/>
    <mergeCell ref="A18:A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/>
  </sheetViews>
  <sheetFormatPr defaultRowHeight="14.4" x14ac:dyDescent="0.3"/>
  <sheetData>
    <row r="1" spans="1:16" ht="15" thickBot="1" x14ac:dyDescent="0.35">
      <c r="A1" s="20"/>
      <c r="B1" s="21"/>
      <c r="C1" s="1">
        <v>2001</v>
      </c>
      <c r="D1" s="1">
        <v>2002</v>
      </c>
      <c r="E1" s="1">
        <v>2003</v>
      </c>
      <c r="F1" s="1">
        <v>2004</v>
      </c>
      <c r="G1" s="1">
        <v>2005</v>
      </c>
      <c r="H1" s="1">
        <v>2006</v>
      </c>
      <c r="I1" s="1">
        <v>2007</v>
      </c>
      <c r="J1" s="1">
        <v>2008</v>
      </c>
      <c r="K1" s="1">
        <v>2009</v>
      </c>
      <c r="L1" s="1">
        <v>2010</v>
      </c>
      <c r="M1" s="1">
        <v>2011</v>
      </c>
      <c r="N1" s="1">
        <v>2012</v>
      </c>
      <c r="O1" s="1">
        <v>2013</v>
      </c>
      <c r="P1" s="1">
        <v>2014</v>
      </c>
    </row>
    <row r="2" spans="1:16" ht="15" thickBot="1" x14ac:dyDescent="0.35">
      <c r="A2" s="98" t="s">
        <v>1</v>
      </c>
      <c r="B2" s="3" t="s">
        <v>11</v>
      </c>
      <c r="C2" s="26">
        <v>2259</v>
      </c>
      <c r="D2" s="27">
        <v>2075</v>
      </c>
      <c r="E2" s="27">
        <v>1846</v>
      </c>
      <c r="F2" s="27">
        <v>1812</v>
      </c>
      <c r="G2" s="27">
        <v>1842</v>
      </c>
      <c r="H2" s="27">
        <v>1782</v>
      </c>
      <c r="I2" s="27">
        <v>1603</v>
      </c>
      <c r="J2" s="27">
        <v>1499</v>
      </c>
      <c r="K2" s="27">
        <v>1393</v>
      </c>
      <c r="L2" s="27">
        <v>1133</v>
      </c>
      <c r="M2" s="27">
        <v>1261</v>
      </c>
      <c r="N2" s="27">
        <v>1116</v>
      </c>
      <c r="O2" s="28">
        <v>1051</v>
      </c>
      <c r="P2" s="27">
        <v>1052</v>
      </c>
    </row>
    <row r="3" spans="1:16" ht="15" thickBot="1" x14ac:dyDescent="0.35">
      <c r="A3" s="99"/>
      <c r="B3" s="3"/>
      <c r="C3" s="1">
        <v>2001</v>
      </c>
      <c r="D3" s="1">
        <v>2002</v>
      </c>
      <c r="E3" s="1">
        <v>2003</v>
      </c>
      <c r="F3" s="1">
        <v>2004</v>
      </c>
      <c r="G3" s="1">
        <v>2005</v>
      </c>
      <c r="H3" s="1">
        <v>2006</v>
      </c>
      <c r="I3" s="1">
        <v>2007</v>
      </c>
      <c r="J3" s="1">
        <v>2008</v>
      </c>
      <c r="K3" s="1">
        <v>2009</v>
      </c>
      <c r="L3" s="1">
        <v>2010</v>
      </c>
      <c r="M3" s="1">
        <v>2011</v>
      </c>
      <c r="N3" s="1">
        <v>2012</v>
      </c>
      <c r="O3" s="1">
        <v>2013</v>
      </c>
      <c r="P3" s="1">
        <v>2014</v>
      </c>
    </row>
    <row r="4" spans="1:16" ht="15" thickBot="1" x14ac:dyDescent="0.35">
      <c r="A4" s="100"/>
      <c r="B4" s="3" t="s">
        <v>12</v>
      </c>
      <c r="C4" s="26">
        <v>232320</v>
      </c>
      <c r="D4" s="27">
        <v>228703</v>
      </c>
      <c r="E4" s="27">
        <v>222717</v>
      </c>
      <c r="F4" s="27">
        <v>215263</v>
      </c>
      <c r="G4" s="27">
        <v>211555</v>
      </c>
      <c r="H4" s="27">
        <v>209342</v>
      </c>
      <c r="I4" s="27">
        <v>205812</v>
      </c>
      <c r="J4" s="27">
        <v>198275</v>
      </c>
      <c r="K4" s="27">
        <v>191805</v>
      </c>
      <c r="L4" s="27">
        <v>172155</v>
      </c>
      <c r="M4" s="27">
        <v>182131</v>
      </c>
      <c r="N4" s="27">
        <v>163145</v>
      </c>
      <c r="O4" s="27">
        <v>157398</v>
      </c>
      <c r="P4" s="28">
        <v>151484</v>
      </c>
    </row>
    <row r="5" spans="1:16" ht="15" thickBot="1" x14ac:dyDescent="0.35">
      <c r="A5" s="2"/>
      <c r="B5" s="3"/>
      <c r="C5" s="1">
        <v>2001</v>
      </c>
      <c r="D5" s="1">
        <v>2002</v>
      </c>
      <c r="E5" s="1">
        <v>2003</v>
      </c>
      <c r="F5" s="1">
        <v>2004</v>
      </c>
      <c r="G5" s="1">
        <v>2005</v>
      </c>
      <c r="H5" s="1">
        <v>2006</v>
      </c>
      <c r="I5" s="1">
        <v>2007</v>
      </c>
      <c r="J5" s="1">
        <v>2008</v>
      </c>
      <c r="K5" s="1">
        <v>2009</v>
      </c>
      <c r="L5" s="1">
        <v>2010</v>
      </c>
      <c r="M5" s="1">
        <v>2011</v>
      </c>
      <c r="N5" s="1">
        <v>2012</v>
      </c>
      <c r="O5" s="1">
        <v>2013</v>
      </c>
      <c r="P5" s="1">
        <v>2014</v>
      </c>
    </row>
    <row r="6" spans="1:16" ht="15" thickBot="1" x14ac:dyDescent="0.35">
      <c r="A6" s="98" t="s">
        <v>2</v>
      </c>
      <c r="B6" s="3" t="s">
        <v>11</v>
      </c>
      <c r="C6" s="29">
        <v>235</v>
      </c>
      <c r="D6" s="30">
        <v>280</v>
      </c>
      <c r="E6" s="31">
        <v>306</v>
      </c>
      <c r="F6" s="30">
        <v>296</v>
      </c>
      <c r="G6" s="30">
        <v>258</v>
      </c>
      <c r="H6" s="30">
        <v>254</v>
      </c>
      <c r="I6" s="30">
        <v>259</v>
      </c>
      <c r="J6" s="30">
        <v>199</v>
      </c>
      <c r="K6" s="30">
        <v>234</v>
      </c>
      <c r="L6" s="30">
        <v>152</v>
      </c>
      <c r="M6" s="30">
        <v>184</v>
      </c>
      <c r="N6" s="30">
        <v>157</v>
      </c>
      <c r="O6" s="32">
        <v>150</v>
      </c>
      <c r="P6" s="30">
        <v>160</v>
      </c>
    </row>
    <row r="7" spans="1:16" ht="15" thickBot="1" x14ac:dyDescent="0.35">
      <c r="A7" s="99"/>
      <c r="B7" s="3"/>
      <c r="C7" s="1">
        <v>2001</v>
      </c>
      <c r="D7" s="1">
        <v>2002</v>
      </c>
      <c r="E7" s="1">
        <v>2003</v>
      </c>
      <c r="F7" s="1">
        <v>2004</v>
      </c>
      <c r="G7" s="1">
        <v>2005</v>
      </c>
      <c r="H7" s="1">
        <v>2006</v>
      </c>
      <c r="I7" s="1">
        <v>2007</v>
      </c>
      <c r="J7" s="1">
        <v>2008</v>
      </c>
      <c r="K7" s="1">
        <v>2009</v>
      </c>
      <c r="L7" s="1">
        <v>2010</v>
      </c>
      <c r="M7" s="1">
        <v>2011</v>
      </c>
      <c r="N7" s="1">
        <v>2012</v>
      </c>
      <c r="O7" s="1">
        <v>2013</v>
      </c>
      <c r="P7" s="1">
        <v>2014</v>
      </c>
    </row>
    <row r="8" spans="1:16" ht="15" thickBot="1" x14ac:dyDescent="0.35">
      <c r="A8" s="100"/>
      <c r="B8" s="3" t="s">
        <v>12</v>
      </c>
      <c r="C8" s="33">
        <v>7414</v>
      </c>
      <c r="D8" s="34">
        <v>10478</v>
      </c>
      <c r="E8" s="27">
        <v>9087</v>
      </c>
      <c r="F8" s="27">
        <v>8925</v>
      </c>
      <c r="G8" s="27">
        <v>8019</v>
      </c>
      <c r="H8" s="27">
        <v>8453</v>
      </c>
      <c r="I8" s="27">
        <v>8354</v>
      </c>
      <c r="J8" s="27">
        <v>8097</v>
      </c>
      <c r="K8" s="27">
        <v>9089</v>
      </c>
      <c r="L8" s="27">
        <v>7059</v>
      </c>
      <c r="M8" s="27">
        <v>7117</v>
      </c>
      <c r="N8" s="27">
        <v>6310</v>
      </c>
      <c r="O8" s="27">
        <v>6151</v>
      </c>
      <c r="P8" s="28">
        <v>5905</v>
      </c>
    </row>
    <row r="9" spans="1:16" ht="15" thickBot="1" x14ac:dyDescent="0.35">
      <c r="A9" s="2"/>
      <c r="B9" s="3"/>
      <c r="C9" s="1">
        <v>2001</v>
      </c>
      <c r="D9" s="1">
        <v>2002</v>
      </c>
      <c r="E9" s="1">
        <v>2003</v>
      </c>
      <c r="F9" s="1">
        <v>2004</v>
      </c>
      <c r="G9" s="1">
        <v>2005</v>
      </c>
      <c r="H9" s="1">
        <v>2006</v>
      </c>
      <c r="I9" s="1">
        <v>2007</v>
      </c>
      <c r="J9" s="1">
        <v>2008</v>
      </c>
      <c r="K9" s="1">
        <v>2009</v>
      </c>
      <c r="L9" s="1">
        <v>2010</v>
      </c>
      <c r="M9" s="1">
        <v>2011</v>
      </c>
      <c r="N9" s="1">
        <v>2012</v>
      </c>
      <c r="O9" s="1">
        <v>2013</v>
      </c>
      <c r="P9" s="1">
        <v>2014</v>
      </c>
    </row>
    <row r="10" spans="1:16" ht="15" thickBot="1" x14ac:dyDescent="0.35">
      <c r="A10" s="98" t="s">
        <v>3</v>
      </c>
      <c r="B10" s="3" t="s">
        <v>11</v>
      </c>
      <c r="C10" s="33">
        <v>1490</v>
      </c>
      <c r="D10" s="27">
        <v>1507</v>
      </c>
      <c r="E10" s="27">
        <v>1519</v>
      </c>
      <c r="F10" s="27">
        <v>1666</v>
      </c>
      <c r="G10" s="34">
        <v>1695</v>
      </c>
      <c r="H10" s="27">
        <v>1572</v>
      </c>
      <c r="I10" s="27">
        <v>1470</v>
      </c>
      <c r="J10" s="27">
        <v>1419</v>
      </c>
      <c r="K10" s="27">
        <v>1275</v>
      </c>
      <c r="L10" s="27">
        <v>1496</v>
      </c>
      <c r="M10" s="27">
        <v>1258</v>
      </c>
      <c r="N10" s="27">
        <v>1298</v>
      </c>
      <c r="O10" s="28">
        <v>1143</v>
      </c>
      <c r="P10" s="27">
        <v>1155</v>
      </c>
    </row>
    <row r="11" spans="1:16" ht="15" thickBot="1" x14ac:dyDescent="0.35">
      <c r="A11" s="99"/>
      <c r="B11" s="3"/>
      <c r="C11" s="1">
        <v>2001</v>
      </c>
      <c r="D11" s="1">
        <v>2002</v>
      </c>
      <c r="E11" s="1">
        <v>2003</v>
      </c>
      <c r="F11" s="1">
        <v>2004</v>
      </c>
      <c r="G11" s="1">
        <v>2005</v>
      </c>
      <c r="H11" s="1">
        <v>2006</v>
      </c>
      <c r="I11" s="1">
        <v>2007</v>
      </c>
      <c r="J11" s="1">
        <v>2008</v>
      </c>
      <c r="K11" s="1">
        <v>2009</v>
      </c>
      <c r="L11" s="1">
        <v>2010</v>
      </c>
      <c r="M11" s="1">
        <v>2011</v>
      </c>
      <c r="N11" s="1">
        <v>2012</v>
      </c>
      <c r="O11" s="1">
        <v>2013</v>
      </c>
      <c r="P11" s="1">
        <v>2014</v>
      </c>
    </row>
    <row r="12" spans="1:16" ht="15" thickBot="1" x14ac:dyDescent="0.35">
      <c r="A12" s="100"/>
      <c r="B12" s="3" t="s">
        <v>12</v>
      </c>
      <c r="C12" s="33">
        <v>38479</v>
      </c>
      <c r="D12" s="27">
        <v>40691</v>
      </c>
      <c r="E12" s="27">
        <v>37120</v>
      </c>
      <c r="F12" s="27">
        <v>43475</v>
      </c>
      <c r="G12" s="27">
        <v>46106</v>
      </c>
      <c r="H12" s="27">
        <v>45178</v>
      </c>
      <c r="I12" s="27">
        <v>45861</v>
      </c>
      <c r="J12" s="27">
        <v>44225</v>
      </c>
      <c r="K12" s="27">
        <v>47859</v>
      </c>
      <c r="L12" s="34">
        <v>60656</v>
      </c>
      <c r="M12" s="27">
        <v>49882</v>
      </c>
      <c r="N12" s="27">
        <v>48397</v>
      </c>
      <c r="O12" s="27">
        <v>47076</v>
      </c>
      <c r="P12" s="28">
        <v>46573</v>
      </c>
    </row>
    <row r="13" spans="1:16" ht="15" thickBot="1" x14ac:dyDescent="0.35">
      <c r="A13" s="2"/>
      <c r="B13" s="3"/>
      <c r="C13" s="1">
        <v>2001</v>
      </c>
      <c r="D13" s="1">
        <v>2002</v>
      </c>
      <c r="E13" s="1">
        <v>2003</v>
      </c>
      <c r="F13" s="1">
        <v>2004</v>
      </c>
      <c r="G13" s="1">
        <v>2005</v>
      </c>
      <c r="H13" s="1">
        <v>2006</v>
      </c>
      <c r="I13" s="1">
        <v>2007</v>
      </c>
      <c r="J13" s="1">
        <v>2008</v>
      </c>
      <c r="K13" s="1">
        <v>2009</v>
      </c>
      <c r="L13" s="1">
        <v>2010</v>
      </c>
      <c r="M13" s="1">
        <v>2011</v>
      </c>
      <c r="N13" s="1">
        <v>2012</v>
      </c>
      <c r="O13" s="1">
        <v>2013</v>
      </c>
      <c r="P13" s="1">
        <v>2014</v>
      </c>
    </row>
    <row r="14" spans="1:16" ht="15" thickBot="1" x14ac:dyDescent="0.35">
      <c r="A14" s="98" t="s">
        <v>4</v>
      </c>
      <c r="B14" s="3" t="s">
        <v>11</v>
      </c>
      <c r="C14" s="29">
        <v>0</v>
      </c>
      <c r="D14" s="30">
        <v>0</v>
      </c>
      <c r="E14" s="30">
        <v>0</v>
      </c>
      <c r="F14" s="30">
        <v>67</v>
      </c>
      <c r="G14" s="30">
        <v>139</v>
      </c>
      <c r="H14" s="30">
        <v>87</v>
      </c>
      <c r="I14" s="30">
        <v>121</v>
      </c>
      <c r="J14" s="30">
        <v>109</v>
      </c>
      <c r="K14" s="30">
        <v>183</v>
      </c>
      <c r="L14" s="31">
        <v>237</v>
      </c>
      <c r="M14" s="30">
        <v>193</v>
      </c>
      <c r="N14" s="30">
        <v>181</v>
      </c>
      <c r="O14" s="32">
        <v>167</v>
      </c>
      <c r="P14" s="30">
        <v>174</v>
      </c>
    </row>
    <row r="15" spans="1:16" ht="15" thickBot="1" x14ac:dyDescent="0.35">
      <c r="A15" s="99"/>
      <c r="B15" s="3"/>
      <c r="C15" s="1">
        <v>2001</v>
      </c>
      <c r="D15" s="1">
        <v>2002</v>
      </c>
      <c r="E15" s="1">
        <v>2003</v>
      </c>
      <c r="F15" s="1">
        <v>2004</v>
      </c>
      <c r="G15" s="1">
        <v>2005</v>
      </c>
      <c r="H15" s="1">
        <v>2006</v>
      </c>
      <c r="I15" s="1">
        <v>2007</v>
      </c>
      <c r="J15" s="1">
        <v>2008</v>
      </c>
      <c r="K15" s="1">
        <v>2009</v>
      </c>
      <c r="L15" s="1">
        <v>2010</v>
      </c>
      <c r="M15" s="1">
        <v>2011</v>
      </c>
      <c r="N15" s="1">
        <v>2012</v>
      </c>
      <c r="O15" s="1">
        <v>2013</v>
      </c>
      <c r="P15" s="1">
        <v>2014</v>
      </c>
    </row>
    <row r="16" spans="1:16" ht="15" thickBot="1" x14ac:dyDescent="0.35">
      <c r="A16" s="100"/>
      <c r="B16" s="3" t="s">
        <v>12</v>
      </c>
      <c r="C16" s="29">
        <v>0</v>
      </c>
      <c r="D16" s="30">
        <v>0</v>
      </c>
      <c r="E16" s="30">
        <v>0</v>
      </c>
      <c r="F16" s="27">
        <v>1806</v>
      </c>
      <c r="G16" s="27">
        <v>4550</v>
      </c>
      <c r="H16" s="27">
        <v>3583</v>
      </c>
      <c r="I16" s="27">
        <v>3818</v>
      </c>
      <c r="J16" s="27">
        <v>4601</v>
      </c>
      <c r="K16" s="27">
        <v>7718</v>
      </c>
      <c r="L16" s="34">
        <v>11428</v>
      </c>
      <c r="M16" s="27">
        <v>9120</v>
      </c>
      <c r="N16" s="27">
        <v>8489</v>
      </c>
      <c r="O16" s="28">
        <v>8222</v>
      </c>
      <c r="P16" s="27">
        <v>8538</v>
      </c>
    </row>
    <row r="17" spans="1:16" ht="15" thickBot="1" x14ac:dyDescent="0.35">
      <c r="A17" s="2"/>
      <c r="B17" s="3"/>
      <c r="C17" s="1">
        <v>2001</v>
      </c>
      <c r="D17" s="1">
        <v>2002</v>
      </c>
      <c r="E17" s="1">
        <v>2003</v>
      </c>
      <c r="F17" s="1">
        <v>2004</v>
      </c>
      <c r="G17" s="1">
        <v>2005</v>
      </c>
      <c r="H17" s="1">
        <v>2006</v>
      </c>
      <c r="I17" s="1">
        <v>2007</v>
      </c>
      <c r="J17" s="1">
        <v>2008</v>
      </c>
      <c r="K17" s="1">
        <v>2009</v>
      </c>
      <c r="L17" s="1">
        <v>2010</v>
      </c>
      <c r="M17" s="1">
        <v>2011</v>
      </c>
      <c r="N17" s="1">
        <v>2012</v>
      </c>
      <c r="O17" s="1">
        <v>2013</v>
      </c>
      <c r="P17" s="1">
        <v>2014</v>
      </c>
    </row>
    <row r="18" spans="1:16" ht="15" thickBot="1" x14ac:dyDescent="0.35">
      <c r="A18" s="98" t="s">
        <v>5</v>
      </c>
      <c r="B18" s="3" t="s">
        <v>11</v>
      </c>
      <c r="C18" s="26">
        <v>2285</v>
      </c>
      <c r="D18" s="27">
        <v>2270</v>
      </c>
      <c r="E18" s="27">
        <v>2127</v>
      </c>
      <c r="F18" s="27">
        <v>1577</v>
      </c>
      <c r="G18" s="27">
        <v>1257</v>
      </c>
      <c r="H18" s="27">
        <v>1349</v>
      </c>
      <c r="I18" s="27">
        <v>1114</v>
      </c>
      <c r="J18" s="27">
        <v>1019</v>
      </c>
      <c r="K18" s="30">
        <v>771</v>
      </c>
      <c r="L18" s="30">
        <v>702</v>
      </c>
      <c r="M18" s="30">
        <v>593</v>
      </c>
      <c r="N18" s="30">
        <v>644</v>
      </c>
      <c r="O18" s="30">
        <v>543</v>
      </c>
      <c r="P18" s="32">
        <v>524</v>
      </c>
    </row>
    <row r="19" spans="1:16" ht="15" thickBot="1" x14ac:dyDescent="0.35">
      <c r="A19" s="99"/>
      <c r="B19" s="3"/>
      <c r="C19" s="1">
        <v>2001</v>
      </c>
      <c r="D19" s="1">
        <v>2002</v>
      </c>
      <c r="E19" s="1">
        <v>2003</v>
      </c>
      <c r="F19" s="1">
        <v>2004</v>
      </c>
      <c r="G19" s="1">
        <v>2005</v>
      </c>
      <c r="H19" s="1">
        <v>2006</v>
      </c>
      <c r="I19" s="1">
        <v>2007</v>
      </c>
      <c r="J19" s="1">
        <v>2008</v>
      </c>
      <c r="K19" s="1">
        <v>2009</v>
      </c>
      <c r="L19" s="1">
        <v>2010</v>
      </c>
      <c r="M19" s="1">
        <v>2011</v>
      </c>
      <c r="N19" s="1">
        <v>2012</v>
      </c>
      <c r="O19" s="1">
        <v>2013</v>
      </c>
      <c r="P19" s="1">
        <v>2014</v>
      </c>
    </row>
    <row r="20" spans="1:16" ht="15" thickBot="1" x14ac:dyDescent="0.35">
      <c r="A20" s="100"/>
      <c r="B20" s="3" t="s">
        <v>12</v>
      </c>
      <c r="C20" s="33">
        <v>67192</v>
      </c>
      <c r="D20" s="34">
        <v>69232</v>
      </c>
      <c r="E20" s="27">
        <v>61325</v>
      </c>
      <c r="F20" s="27">
        <v>48857</v>
      </c>
      <c r="G20" s="27">
        <v>39893</v>
      </c>
      <c r="H20" s="27">
        <v>42835</v>
      </c>
      <c r="I20" s="27">
        <v>37821</v>
      </c>
      <c r="J20" s="27">
        <v>33973</v>
      </c>
      <c r="K20" s="27">
        <v>29047</v>
      </c>
      <c r="L20" s="27">
        <v>31913</v>
      </c>
      <c r="M20" s="27">
        <v>24431</v>
      </c>
      <c r="N20" s="27">
        <v>23381</v>
      </c>
      <c r="O20" s="27">
        <v>22842</v>
      </c>
      <c r="P20" s="28">
        <v>22442</v>
      </c>
    </row>
    <row r="21" spans="1:16" ht="15" thickBot="1" x14ac:dyDescent="0.35">
      <c r="A21" s="2"/>
      <c r="B21" s="3"/>
      <c r="C21" s="1">
        <v>2001</v>
      </c>
      <c r="D21" s="1">
        <v>2002</v>
      </c>
      <c r="E21" s="1">
        <v>2003</v>
      </c>
      <c r="F21" s="1">
        <v>2004</v>
      </c>
      <c r="G21" s="1">
        <v>2005</v>
      </c>
      <c r="H21" s="1">
        <v>2006</v>
      </c>
      <c r="I21" s="1">
        <v>2007</v>
      </c>
      <c r="J21" s="1">
        <v>2008</v>
      </c>
      <c r="K21" s="1">
        <v>2009</v>
      </c>
      <c r="L21" s="1">
        <v>2010</v>
      </c>
      <c r="M21" s="1">
        <v>2011</v>
      </c>
      <c r="N21" s="1">
        <v>2012</v>
      </c>
      <c r="O21" s="1">
        <v>2013</v>
      </c>
      <c r="P21" s="1">
        <v>2014</v>
      </c>
    </row>
    <row r="22" spans="1:16" ht="15" thickBot="1" x14ac:dyDescent="0.35">
      <c r="A22" s="98" t="s">
        <v>6</v>
      </c>
      <c r="B22" s="3" t="s">
        <v>11</v>
      </c>
      <c r="C22" s="29">
        <v>773</v>
      </c>
      <c r="D22" s="31">
        <v>801</v>
      </c>
      <c r="E22" s="30">
        <v>711</v>
      </c>
      <c r="F22" s="30">
        <v>648</v>
      </c>
      <c r="G22" s="30">
        <v>577</v>
      </c>
      <c r="H22" s="30">
        <v>590</v>
      </c>
      <c r="I22" s="30">
        <v>526</v>
      </c>
      <c r="J22" s="30">
        <v>452</v>
      </c>
      <c r="K22" s="30">
        <v>350</v>
      </c>
      <c r="L22" s="30">
        <v>376</v>
      </c>
      <c r="M22" s="30">
        <v>338</v>
      </c>
      <c r="N22" s="30">
        <v>330</v>
      </c>
      <c r="O22" s="30">
        <v>321</v>
      </c>
      <c r="P22" s="32">
        <v>287</v>
      </c>
    </row>
    <row r="23" spans="1:16" ht="15" thickBot="1" x14ac:dyDescent="0.35">
      <c r="A23" s="99"/>
      <c r="B23" s="3"/>
      <c r="C23" s="1">
        <v>2001</v>
      </c>
      <c r="D23" s="1">
        <v>2002</v>
      </c>
      <c r="E23" s="1">
        <v>2003</v>
      </c>
      <c r="F23" s="1">
        <v>2004</v>
      </c>
      <c r="G23" s="1">
        <v>2005</v>
      </c>
      <c r="H23" s="1">
        <v>2006</v>
      </c>
      <c r="I23" s="1">
        <v>2007</v>
      </c>
      <c r="J23" s="1">
        <v>2008</v>
      </c>
      <c r="K23" s="1">
        <v>2009</v>
      </c>
      <c r="L23" s="1">
        <v>2010</v>
      </c>
      <c r="M23" s="1">
        <v>2011</v>
      </c>
      <c r="N23" s="1">
        <v>2012</v>
      </c>
      <c r="O23" s="1">
        <v>2013</v>
      </c>
      <c r="P23" s="1">
        <v>2014</v>
      </c>
    </row>
    <row r="24" spans="1:16" ht="15" thickBot="1" x14ac:dyDescent="0.35">
      <c r="A24" s="100"/>
      <c r="B24" s="3" t="s">
        <v>12</v>
      </c>
      <c r="C24" s="33">
        <v>26774</v>
      </c>
      <c r="D24" s="34">
        <v>27827</v>
      </c>
      <c r="E24" s="27">
        <v>25237</v>
      </c>
      <c r="F24" s="27">
        <v>23908</v>
      </c>
      <c r="G24" s="27">
        <v>23862</v>
      </c>
      <c r="H24" s="27">
        <v>22646</v>
      </c>
      <c r="I24" s="27">
        <v>23135</v>
      </c>
      <c r="J24" s="27">
        <v>20631</v>
      </c>
      <c r="K24" s="27">
        <v>20538</v>
      </c>
      <c r="L24" s="27">
        <v>20667</v>
      </c>
      <c r="M24" s="27">
        <v>18515</v>
      </c>
      <c r="N24" s="27">
        <v>15866</v>
      </c>
      <c r="O24" s="27">
        <v>15447</v>
      </c>
      <c r="P24" s="28">
        <v>15290</v>
      </c>
    </row>
    <row r="25" spans="1:16" ht="15" thickBot="1" x14ac:dyDescent="0.35">
      <c r="A25" s="2"/>
      <c r="B25" s="3"/>
      <c r="C25" s="1">
        <v>2001</v>
      </c>
      <c r="D25" s="1">
        <v>2002</v>
      </c>
      <c r="E25" s="1">
        <v>2003</v>
      </c>
      <c r="F25" s="1">
        <v>2004</v>
      </c>
      <c r="G25" s="1">
        <v>2005</v>
      </c>
      <c r="H25" s="1">
        <v>2006</v>
      </c>
      <c r="I25" s="1">
        <v>2007</v>
      </c>
      <c r="J25" s="1">
        <v>2008</v>
      </c>
      <c r="K25" s="1">
        <v>2009</v>
      </c>
      <c r="L25" s="1">
        <v>2010</v>
      </c>
      <c r="M25" s="1">
        <v>2011</v>
      </c>
      <c r="N25" s="1">
        <v>2012</v>
      </c>
      <c r="O25" s="1">
        <v>2013</v>
      </c>
      <c r="P25" s="1">
        <v>2014</v>
      </c>
    </row>
    <row r="26" spans="1:16" ht="15" customHeight="1" thickBot="1" x14ac:dyDescent="0.35">
      <c r="A26" s="98" t="s">
        <v>7</v>
      </c>
      <c r="B26" s="3" t="s">
        <v>11</v>
      </c>
      <c r="C26" s="35">
        <v>54</v>
      </c>
      <c r="D26" s="30">
        <v>47</v>
      </c>
      <c r="E26" s="30">
        <v>54</v>
      </c>
      <c r="F26" s="30">
        <v>56</v>
      </c>
      <c r="G26" s="30">
        <v>50</v>
      </c>
      <c r="H26" s="30">
        <v>35</v>
      </c>
      <c r="I26" s="30">
        <v>38</v>
      </c>
      <c r="J26" s="30">
        <v>34</v>
      </c>
      <c r="K26" s="30">
        <v>31</v>
      </c>
      <c r="L26" s="32">
        <v>18</v>
      </c>
      <c r="M26" s="30">
        <v>33</v>
      </c>
      <c r="N26" s="30">
        <v>27</v>
      </c>
      <c r="O26" s="32">
        <v>26</v>
      </c>
      <c r="P26" s="30">
        <v>29</v>
      </c>
    </row>
    <row r="27" spans="1:16" ht="15" customHeight="1" thickBot="1" x14ac:dyDescent="0.35">
      <c r="A27" s="99"/>
      <c r="B27" s="3"/>
      <c r="C27" s="1">
        <v>2001</v>
      </c>
      <c r="D27" s="1">
        <v>2002</v>
      </c>
      <c r="E27" s="1">
        <v>2003</v>
      </c>
      <c r="F27" s="1">
        <v>2004</v>
      </c>
      <c r="G27" s="1">
        <v>2005</v>
      </c>
      <c r="H27" s="1">
        <v>2006</v>
      </c>
      <c r="I27" s="1">
        <v>2007</v>
      </c>
      <c r="J27" s="1">
        <v>2008</v>
      </c>
      <c r="K27" s="1">
        <v>2009</v>
      </c>
      <c r="L27" s="1">
        <v>2010</v>
      </c>
      <c r="M27" s="1">
        <v>2011</v>
      </c>
      <c r="N27" s="1">
        <v>2012</v>
      </c>
      <c r="O27" s="1">
        <v>2013</v>
      </c>
      <c r="P27" s="1">
        <v>2014</v>
      </c>
    </row>
    <row r="28" spans="1:16" ht="15" thickBot="1" x14ac:dyDescent="0.35">
      <c r="A28" s="100"/>
      <c r="B28" s="3" t="s">
        <v>12</v>
      </c>
      <c r="C28" s="33">
        <v>1107</v>
      </c>
      <c r="D28" s="34">
        <v>1561</v>
      </c>
      <c r="E28" s="30">
        <v>989</v>
      </c>
      <c r="F28" s="30">
        <v>945</v>
      </c>
      <c r="G28" s="30">
        <v>873</v>
      </c>
      <c r="H28" s="30">
        <v>918</v>
      </c>
      <c r="I28" s="27">
        <v>1049</v>
      </c>
      <c r="J28" s="30">
        <v>937</v>
      </c>
      <c r="K28" s="27">
        <v>1202</v>
      </c>
      <c r="L28" s="30">
        <v>842</v>
      </c>
      <c r="M28" s="32">
        <v>823</v>
      </c>
      <c r="N28" s="27">
        <v>1276</v>
      </c>
      <c r="O28" s="30">
        <v>957</v>
      </c>
      <c r="P28" s="32">
        <v>915</v>
      </c>
    </row>
    <row r="29" spans="1:16" ht="15" thickBot="1" x14ac:dyDescent="0.35">
      <c r="A29" s="2"/>
      <c r="B29" s="3"/>
      <c r="C29" s="1">
        <v>2001</v>
      </c>
      <c r="D29" s="1">
        <v>2002</v>
      </c>
      <c r="E29" s="1">
        <v>2003</v>
      </c>
      <c r="F29" s="1">
        <v>2004</v>
      </c>
      <c r="G29" s="1">
        <v>2005</v>
      </c>
      <c r="H29" s="1">
        <v>2006</v>
      </c>
      <c r="I29" s="1">
        <v>2007</v>
      </c>
      <c r="J29" s="1">
        <v>2008</v>
      </c>
      <c r="K29" s="1">
        <v>2009</v>
      </c>
      <c r="L29" s="1">
        <v>2010</v>
      </c>
      <c r="M29" s="1">
        <v>2011</v>
      </c>
      <c r="N29" s="1">
        <v>2012</v>
      </c>
      <c r="O29" s="1">
        <v>2013</v>
      </c>
      <c r="P29" s="1">
        <v>2014</v>
      </c>
    </row>
    <row r="30" spans="1:16" ht="15" thickBot="1" x14ac:dyDescent="0.35">
      <c r="A30" s="101" t="s">
        <v>8</v>
      </c>
      <c r="B30" s="3" t="s">
        <v>11</v>
      </c>
      <c r="C30" s="36">
        <v>7096</v>
      </c>
      <c r="D30" s="37">
        <v>6980</v>
      </c>
      <c r="E30" s="37">
        <v>6563</v>
      </c>
      <c r="F30" s="37">
        <v>6122</v>
      </c>
      <c r="G30" s="37">
        <v>5818</v>
      </c>
      <c r="H30" s="37">
        <v>5669</v>
      </c>
      <c r="I30" s="37">
        <v>5131</v>
      </c>
      <c r="J30" s="37">
        <v>4731</v>
      </c>
      <c r="K30" s="37">
        <v>4237</v>
      </c>
      <c r="L30" s="37">
        <v>4114</v>
      </c>
      <c r="M30" s="37">
        <v>3860</v>
      </c>
      <c r="N30" s="37">
        <v>3753</v>
      </c>
      <c r="O30" s="37">
        <v>3401</v>
      </c>
      <c r="P30" s="38">
        <v>3381</v>
      </c>
    </row>
    <row r="31" spans="1:16" ht="15" thickBot="1" x14ac:dyDescent="0.35">
      <c r="A31" s="102"/>
      <c r="B31" s="3"/>
      <c r="C31" s="1">
        <v>2001</v>
      </c>
      <c r="D31" s="1">
        <v>2002</v>
      </c>
      <c r="E31" s="1">
        <v>2003</v>
      </c>
      <c r="F31" s="1">
        <v>2004</v>
      </c>
      <c r="G31" s="1">
        <v>2005</v>
      </c>
      <c r="H31" s="1">
        <v>2006</v>
      </c>
      <c r="I31" s="1">
        <v>2007</v>
      </c>
      <c r="J31" s="1">
        <v>2008</v>
      </c>
      <c r="K31" s="1">
        <v>2009</v>
      </c>
      <c r="L31" s="1">
        <v>2010</v>
      </c>
      <c r="M31" s="1">
        <v>2011</v>
      </c>
      <c r="N31" s="1">
        <v>2012</v>
      </c>
      <c r="O31" s="1">
        <v>2013</v>
      </c>
      <c r="P31" s="1">
        <v>2014</v>
      </c>
    </row>
    <row r="32" spans="1:16" ht="15" thickBot="1" x14ac:dyDescent="0.35">
      <c r="A32" s="103"/>
      <c r="B32" s="3" t="s">
        <v>12</v>
      </c>
      <c r="C32" s="39">
        <v>373286</v>
      </c>
      <c r="D32" s="40">
        <v>378492</v>
      </c>
      <c r="E32" s="37">
        <v>356475</v>
      </c>
      <c r="F32" s="37">
        <v>343179</v>
      </c>
      <c r="G32" s="37">
        <v>334858</v>
      </c>
      <c r="H32" s="37">
        <v>332955</v>
      </c>
      <c r="I32" s="37">
        <v>325850</v>
      </c>
      <c r="J32" s="37">
        <v>310739</v>
      </c>
      <c r="K32" s="37">
        <v>307258</v>
      </c>
      <c r="L32" s="37">
        <v>304720</v>
      </c>
      <c r="M32" s="37">
        <v>292019</v>
      </c>
      <c r="N32" s="37">
        <v>266864</v>
      </c>
      <c r="O32" s="37">
        <v>258093</v>
      </c>
      <c r="P32" s="38">
        <v>251147</v>
      </c>
    </row>
  </sheetData>
  <mergeCells count="8">
    <mergeCell ref="A26:A28"/>
    <mergeCell ref="A30:A32"/>
    <mergeCell ref="A2:A4"/>
    <mergeCell ref="A6:A8"/>
    <mergeCell ref="A10:A12"/>
    <mergeCell ref="A14:A16"/>
    <mergeCell ref="A18:A20"/>
    <mergeCell ref="A22:A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tabSelected="1" topLeftCell="A14" workbookViewId="0">
      <selection activeCell="A14" sqref="A14"/>
    </sheetView>
  </sheetViews>
  <sheetFormatPr defaultRowHeight="14.4" x14ac:dyDescent="0.3"/>
  <cols>
    <col min="20" max="20" width="9.109375" bestFit="1" customWidth="1"/>
  </cols>
  <sheetData>
    <row r="1" spans="1:20" ht="23.4" thickBot="1" x14ac:dyDescent="0.35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>
        <v>2017</v>
      </c>
      <c r="S1" s="1" t="s">
        <v>38</v>
      </c>
      <c r="T1" s="1" t="s">
        <v>37</v>
      </c>
    </row>
    <row r="2" spans="1:20" ht="24.6" thickBot="1" x14ac:dyDescent="0.35">
      <c r="A2" s="19" t="s">
        <v>1</v>
      </c>
      <c r="B2" s="23">
        <v>174315</v>
      </c>
      <c r="C2" s="23">
        <v>170506</v>
      </c>
      <c r="D2" s="23">
        <v>167177</v>
      </c>
      <c r="E2" s="23">
        <v>162408</v>
      </c>
      <c r="F2" s="23">
        <v>161679</v>
      </c>
      <c r="G2" s="23">
        <v>159675</v>
      </c>
      <c r="H2" s="23">
        <v>154502</v>
      </c>
      <c r="I2" s="23">
        <v>147381</v>
      </c>
      <c r="J2" s="23">
        <v>142237</v>
      </c>
      <c r="K2" s="23">
        <v>128104</v>
      </c>
      <c r="L2" s="23">
        <v>135823</v>
      </c>
      <c r="M2" s="23">
        <v>122487</v>
      </c>
      <c r="N2" s="23">
        <v>118013</v>
      </c>
      <c r="O2" s="23">
        <v>113874</v>
      </c>
      <c r="P2" s="23">
        <v>124106</v>
      </c>
      <c r="Q2" s="23">
        <f>'Dati 2016 da spss'!C5</f>
        <v>113987</v>
      </c>
      <c r="R2" s="23">
        <f>'Dati 2017 da  spss'!C5</f>
        <v>113467</v>
      </c>
      <c r="S2" s="23">
        <f>AVERAGE(B2:R2)</f>
        <v>141749.4705882353</v>
      </c>
      <c r="T2" s="23">
        <f>SUM(B2:R2)</f>
        <v>2409741</v>
      </c>
    </row>
    <row r="3" spans="1:20" ht="24.6" thickBot="1" x14ac:dyDescent="0.35">
      <c r="A3" s="19" t="s">
        <v>2</v>
      </c>
      <c r="B3" s="23">
        <v>5064</v>
      </c>
      <c r="C3" s="23">
        <v>7069</v>
      </c>
      <c r="D3" s="23">
        <v>6213</v>
      </c>
      <c r="E3" s="23">
        <v>6130</v>
      </c>
      <c r="F3" s="23">
        <v>5545</v>
      </c>
      <c r="G3" s="23">
        <v>5804</v>
      </c>
      <c r="H3" s="23">
        <v>5821</v>
      </c>
      <c r="I3" s="23">
        <v>5515</v>
      </c>
      <c r="J3" s="23">
        <v>6187</v>
      </c>
      <c r="K3" s="23">
        <v>4652</v>
      </c>
      <c r="L3" s="23">
        <v>4788</v>
      </c>
      <c r="M3" s="23">
        <v>4305</v>
      </c>
      <c r="N3" s="23">
        <v>4117</v>
      </c>
      <c r="O3" s="23">
        <v>3997</v>
      </c>
      <c r="P3" s="23">
        <v>4680</v>
      </c>
      <c r="Q3" s="23">
        <f>'Dati 2016 da spss'!C8</f>
        <v>4685</v>
      </c>
      <c r="R3" s="23">
        <f>'Dati 2017 da  spss'!C8</f>
        <v>4492</v>
      </c>
      <c r="S3" s="23">
        <f t="shared" ref="S3:S8" si="0">AVERAGE(B3:R3)</f>
        <v>5239.0588235294117</v>
      </c>
      <c r="T3" s="23">
        <f t="shared" ref="T3:T8" si="1">SUM(B3:R3)</f>
        <v>89064</v>
      </c>
    </row>
    <row r="4" spans="1:20" ht="24.6" thickBot="1" x14ac:dyDescent="0.35">
      <c r="A4" s="19" t="s">
        <v>3</v>
      </c>
      <c r="B4" s="23">
        <v>25188</v>
      </c>
      <c r="C4" s="23">
        <v>26831</v>
      </c>
      <c r="D4" s="23">
        <v>24707</v>
      </c>
      <c r="E4" s="23">
        <v>28885</v>
      </c>
      <c r="F4" s="23">
        <v>30673</v>
      </c>
      <c r="G4" s="23">
        <v>29934</v>
      </c>
      <c r="H4" s="23">
        <v>29907</v>
      </c>
      <c r="I4" s="23">
        <v>29085</v>
      </c>
      <c r="J4" s="23">
        <v>31169</v>
      </c>
      <c r="K4" s="23">
        <v>40160</v>
      </c>
      <c r="L4" s="23">
        <v>32759</v>
      </c>
      <c r="M4" s="23">
        <v>31496</v>
      </c>
      <c r="N4" s="23">
        <v>30519</v>
      </c>
      <c r="O4" s="23">
        <v>30173</v>
      </c>
      <c r="P4" s="23">
        <v>17339</v>
      </c>
      <c r="Q4" s="23">
        <f>'Dati 2016 da spss'!C6+'Dati 2016 da spss'!C9</f>
        <v>28734</v>
      </c>
      <c r="R4" s="23">
        <f>'Dati 2017 da  spss'!C6+'Dati 2017 da  spss'!C9</f>
        <v>28507</v>
      </c>
      <c r="S4" s="23">
        <f t="shared" si="0"/>
        <v>29180.352941176472</v>
      </c>
      <c r="T4" s="23">
        <f t="shared" si="1"/>
        <v>496066</v>
      </c>
    </row>
    <row r="5" spans="1:20" ht="24.6" thickBot="1" x14ac:dyDescent="0.35">
      <c r="A5" s="19" t="s">
        <v>4</v>
      </c>
      <c r="B5" s="25">
        <v>0</v>
      </c>
      <c r="C5" s="25">
        <v>0</v>
      </c>
      <c r="D5" s="25">
        <v>0</v>
      </c>
      <c r="E5" s="23">
        <v>1135</v>
      </c>
      <c r="F5" s="23">
        <v>3024</v>
      </c>
      <c r="G5" s="23">
        <v>2329</v>
      </c>
      <c r="H5" s="23">
        <v>2607</v>
      </c>
      <c r="I5" s="23">
        <v>3080</v>
      </c>
      <c r="J5" s="23">
        <v>4907</v>
      </c>
      <c r="K5" s="23">
        <v>7561</v>
      </c>
      <c r="L5" s="23">
        <v>5922</v>
      </c>
      <c r="M5" s="23">
        <v>5387</v>
      </c>
      <c r="N5" s="23">
        <v>5345</v>
      </c>
      <c r="O5" s="23">
        <v>5500</v>
      </c>
      <c r="P5" s="23">
        <v>5366</v>
      </c>
      <c r="Q5" s="23">
        <f>'Dati 2016 da spss'!C4+'Dati 2016 da spss'!C13</f>
        <v>5035</v>
      </c>
      <c r="R5" s="23">
        <f>'Dati 2017 da  spss'!C4+'Dati 2017 da  spss'!C13</f>
        <v>5363</v>
      </c>
      <c r="S5" s="23">
        <f t="shared" si="0"/>
        <v>3680.0588235294117</v>
      </c>
      <c r="T5" s="23">
        <f t="shared" si="1"/>
        <v>62561</v>
      </c>
    </row>
    <row r="6" spans="1:20" ht="24.6" thickBot="1" x14ac:dyDescent="0.35">
      <c r="A6" s="19" t="s">
        <v>5</v>
      </c>
      <c r="B6" s="23">
        <v>42481</v>
      </c>
      <c r="C6" s="23">
        <v>43582</v>
      </c>
      <c r="D6" s="23">
        <v>38640</v>
      </c>
      <c r="E6" s="23">
        <v>30268</v>
      </c>
      <c r="F6" s="23">
        <v>24441</v>
      </c>
      <c r="G6" s="23">
        <v>26400</v>
      </c>
      <c r="H6" s="23">
        <v>23644</v>
      </c>
      <c r="I6" s="23">
        <v>20870</v>
      </c>
      <c r="J6" s="23">
        <v>17870</v>
      </c>
      <c r="K6" s="23">
        <v>19867</v>
      </c>
      <c r="L6" s="23">
        <v>14735</v>
      </c>
      <c r="M6" s="23">
        <v>14317</v>
      </c>
      <c r="N6" s="23">
        <v>13726</v>
      </c>
      <c r="O6" s="23">
        <v>13674</v>
      </c>
      <c r="P6" s="23">
        <v>13226</v>
      </c>
      <c r="Q6" s="23">
        <f>'Dati 2016 da spss'!C7+'Dati 2016 da spss'!C10</f>
        <v>13212</v>
      </c>
      <c r="R6" s="23">
        <f>'Dati 2017 da  spss'!C7+'Dati 2017 da  spss'!C10</f>
        <v>12976</v>
      </c>
      <c r="S6" s="23">
        <f t="shared" si="0"/>
        <v>22584.058823529413</v>
      </c>
      <c r="T6" s="23">
        <f t="shared" si="1"/>
        <v>383929</v>
      </c>
    </row>
    <row r="7" spans="1:20" ht="15" thickBot="1" x14ac:dyDescent="0.35">
      <c r="A7" s="19" t="s">
        <v>6</v>
      </c>
      <c r="B7" s="23">
        <v>15306</v>
      </c>
      <c r="C7" s="23">
        <v>16359</v>
      </c>
      <c r="D7" s="23">
        <v>14842</v>
      </c>
      <c r="E7" s="23">
        <v>14002</v>
      </c>
      <c r="F7" s="23">
        <v>14010</v>
      </c>
      <c r="G7" s="23">
        <v>13319</v>
      </c>
      <c r="H7" s="23">
        <v>13635</v>
      </c>
      <c r="I7" s="23">
        <v>12372</v>
      </c>
      <c r="J7" s="23">
        <v>12200</v>
      </c>
      <c r="K7" s="23">
        <v>12079</v>
      </c>
      <c r="L7" s="23">
        <v>11007</v>
      </c>
      <c r="M7" s="23">
        <v>9404</v>
      </c>
      <c r="N7" s="23">
        <v>9265</v>
      </c>
      <c r="O7" s="23">
        <v>9148</v>
      </c>
      <c r="P7" s="23">
        <v>9179</v>
      </c>
      <c r="Q7" s="23">
        <f>'Dati 2016 da spss'!C11</f>
        <v>9360</v>
      </c>
      <c r="R7" s="23">
        <f>'Dati 2017 da  spss'!C11</f>
        <v>9395</v>
      </c>
      <c r="S7" s="23">
        <f t="shared" si="0"/>
        <v>12051.882352941177</v>
      </c>
      <c r="T7" s="23">
        <f t="shared" si="1"/>
        <v>204882</v>
      </c>
    </row>
    <row r="8" spans="1:20" ht="23.4" customHeight="1" thickBot="1" x14ac:dyDescent="0.35">
      <c r="A8" s="19" t="s">
        <v>7</v>
      </c>
      <c r="B8" s="25">
        <v>746</v>
      </c>
      <c r="C8" s="23">
        <v>1055</v>
      </c>
      <c r="D8" s="25">
        <v>692</v>
      </c>
      <c r="E8" s="25">
        <v>662</v>
      </c>
      <c r="F8" s="25">
        <v>639</v>
      </c>
      <c r="G8" s="25">
        <v>663</v>
      </c>
      <c r="H8" s="25">
        <v>755</v>
      </c>
      <c r="I8" s="25">
        <v>660</v>
      </c>
      <c r="J8" s="25">
        <v>835</v>
      </c>
      <c r="K8" s="25">
        <v>574</v>
      </c>
      <c r="L8" s="25">
        <v>604</v>
      </c>
      <c r="M8" s="25">
        <v>832</v>
      </c>
      <c r="N8" s="25">
        <v>675</v>
      </c>
      <c r="O8" s="25">
        <v>665</v>
      </c>
      <c r="P8" s="25">
        <v>643</v>
      </c>
      <c r="Q8" s="25">
        <f>'Dati 2016 da spss'!C12</f>
        <v>778</v>
      </c>
      <c r="R8" s="25">
        <f>'Dati 2017 da  spss'!C12</f>
        <v>733</v>
      </c>
      <c r="S8" s="23">
        <f t="shared" si="0"/>
        <v>718.29411764705878</v>
      </c>
      <c r="T8" s="23">
        <f t="shared" si="1"/>
        <v>12211</v>
      </c>
    </row>
    <row r="9" spans="1:20" ht="15" thickBot="1" x14ac:dyDescent="0.35">
      <c r="A9" s="22" t="s">
        <v>8</v>
      </c>
      <c r="B9" s="24">
        <v>263100</v>
      </c>
      <c r="C9" s="24">
        <v>265402</v>
      </c>
      <c r="D9" s="24">
        <v>252271</v>
      </c>
      <c r="E9" s="24">
        <v>243490</v>
      </c>
      <c r="F9" s="24">
        <v>240011</v>
      </c>
      <c r="G9" s="24">
        <v>238124</v>
      </c>
      <c r="H9" s="24">
        <v>230871</v>
      </c>
      <c r="I9" s="24">
        <v>218963</v>
      </c>
      <c r="J9" s="24">
        <v>215405</v>
      </c>
      <c r="K9" s="24">
        <v>212997</v>
      </c>
      <c r="L9" s="24">
        <v>205638</v>
      </c>
      <c r="M9" s="24">
        <v>188228</v>
      </c>
      <c r="N9" s="24">
        <v>181660</v>
      </c>
      <c r="O9" s="24">
        <v>177031</v>
      </c>
      <c r="P9" s="24">
        <f>SUM(P2:P8)</f>
        <v>174539</v>
      </c>
      <c r="Q9" s="24">
        <f>SUM(Q2:Q8)</f>
        <v>175791</v>
      </c>
      <c r="R9" s="24">
        <f>SUM(R2:R8)</f>
        <v>174933</v>
      </c>
      <c r="S9" s="24">
        <f>AVERAGE(B9:R9)</f>
        <v>215203.17647058822</v>
      </c>
      <c r="T9" s="24">
        <f>SUM(B9:R9)</f>
        <v>3658454</v>
      </c>
    </row>
    <row r="11" spans="1:20" x14ac:dyDescent="0.3">
      <c r="B11" s="4">
        <f>SUM(B2:B8)</f>
        <v>263100</v>
      </c>
      <c r="C11" s="4">
        <f t="shared" ref="C11:T11" si="2">SUM(C2:C8)</f>
        <v>265402</v>
      </c>
      <c r="D11" s="4">
        <f t="shared" si="2"/>
        <v>252271</v>
      </c>
      <c r="E11" s="4">
        <f t="shared" si="2"/>
        <v>243490</v>
      </c>
      <c r="F11" s="4">
        <f t="shared" si="2"/>
        <v>240011</v>
      </c>
      <c r="G11" s="4">
        <f t="shared" si="2"/>
        <v>238124</v>
      </c>
      <c r="H11" s="4">
        <f t="shared" si="2"/>
        <v>230871</v>
      </c>
      <c r="I11" s="4">
        <f t="shared" si="2"/>
        <v>218963</v>
      </c>
      <c r="J11" s="4">
        <f t="shared" si="2"/>
        <v>215405</v>
      </c>
      <c r="K11" s="4">
        <f t="shared" si="2"/>
        <v>212997</v>
      </c>
      <c r="L11" s="4">
        <f t="shared" si="2"/>
        <v>205638</v>
      </c>
      <c r="M11" s="4">
        <f t="shared" si="2"/>
        <v>188228</v>
      </c>
      <c r="N11" s="4">
        <f t="shared" si="2"/>
        <v>181660</v>
      </c>
      <c r="O11" s="4">
        <f t="shared" si="2"/>
        <v>177031</v>
      </c>
      <c r="P11" s="4">
        <f t="shared" si="2"/>
        <v>174539</v>
      </c>
      <c r="Q11" s="4">
        <f t="shared" si="2"/>
        <v>175791</v>
      </c>
      <c r="R11" s="4">
        <f t="shared" si="2"/>
        <v>174933</v>
      </c>
      <c r="S11" s="4">
        <f t="shared" si="2"/>
        <v>215203.17647058822</v>
      </c>
      <c r="T11" s="4">
        <f t="shared" si="2"/>
        <v>3658454</v>
      </c>
    </row>
    <row r="15" spans="1:20" ht="15.6" x14ac:dyDescent="0.3">
      <c r="A15" s="41" t="s">
        <v>36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opLeftCell="A14" workbookViewId="0">
      <selection activeCell="S50" sqref="S50"/>
    </sheetView>
  </sheetViews>
  <sheetFormatPr defaultRowHeight="14.4" x14ac:dyDescent="0.3"/>
  <sheetData>
    <row r="1" spans="1:20" ht="23.4" thickBot="1" x14ac:dyDescent="0.35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>
        <v>2017</v>
      </c>
      <c r="S1" s="1" t="s">
        <v>38</v>
      </c>
      <c r="T1" s="1" t="s">
        <v>37</v>
      </c>
    </row>
    <row r="2" spans="1:20" ht="24.6" thickBot="1" x14ac:dyDescent="0.35">
      <c r="A2" s="19" t="s">
        <v>1</v>
      </c>
      <c r="B2" s="23">
        <f>'Base Inc'!C4</f>
        <v>2166</v>
      </c>
      <c r="C2" s="23">
        <f>'Base Inc'!D4</f>
        <v>1973</v>
      </c>
      <c r="D2" s="23">
        <f>'Base Inc'!E4</f>
        <v>1774</v>
      </c>
      <c r="E2" s="23">
        <f>'Base Inc'!F4</f>
        <v>1745</v>
      </c>
      <c r="F2" s="23">
        <f>'Base Inc'!G4</f>
        <v>1757</v>
      </c>
      <c r="G2" s="23">
        <f>'Base Inc'!H4</f>
        <v>1709</v>
      </c>
      <c r="H2" s="23">
        <f>'Base Inc'!I4</f>
        <v>1551</v>
      </c>
      <c r="I2" s="23">
        <f>'Base Inc'!J4</f>
        <v>1451</v>
      </c>
      <c r="J2" s="23">
        <f>'Base Inc'!K4</f>
        <v>1351</v>
      </c>
      <c r="K2" s="23">
        <f>'Base Inc'!L4</f>
        <v>1110</v>
      </c>
      <c r="L2" s="23">
        <f>'Base Inc'!M4</f>
        <v>1227</v>
      </c>
      <c r="M2" s="23">
        <f>'Base Inc'!N4</f>
        <v>1096</v>
      </c>
      <c r="N2" s="23">
        <f>'Base Inc'!O4</f>
        <v>1034</v>
      </c>
      <c r="O2" s="23">
        <f>'Base Inc'!P4</f>
        <v>1031</v>
      </c>
      <c r="P2" s="23">
        <v>1334</v>
      </c>
      <c r="Q2" s="23">
        <f>'Dati 2016 da spss'!K5</f>
        <v>1044</v>
      </c>
      <c r="R2" s="23">
        <f>'Dati 2017 da  spss'!K5</f>
        <v>1037</v>
      </c>
      <c r="S2" s="23">
        <f>AVERAGE(B2:R2)</f>
        <v>1434.7058823529412</v>
      </c>
      <c r="T2" s="23">
        <f>SUM(B2:R2)</f>
        <v>24390</v>
      </c>
    </row>
    <row r="3" spans="1:20" ht="24.6" thickBot="1" x14ac:dyDescent="0.35">
      <c r="A3" s="19" t="s">
        <v>2</v>
      </c>
      <c r="B3" s="23">
        <f>'Base Inc'!C8</f>
        <v>218</v>
      </c>
      <c r="C3" s="23">
        <f>'Base Inc'!D8</f>
        <v>261</v>
      </c>
      <c r="D3" s="23">
        <f>'Base Inc'!E8</f>
        <v>283</v>
      </c>
      <c r="E3" s="23">
        <f>'Base Inc'!F8</f>
        <v>276</v>
      </c>
      <c r="F3" s="23">
        <f>'Base Inc'!G8</f>
        <v>239</v>
      </c>
      <c r="G3" s="23">
        <f>'Base Inc'!H8</f>
        <v>241</v>
      </c>
      <c r="H3" s="23">
        <f>'Base Inc'!I8</f>
        <v>242</v>
      </c>
      <c r="I3" s="23">
        <f>'Base Inc'!J8</f>
        <v>188</v>
      </c>
      <c r="J3" s="23">
        <f>'Base Inc'!K8</f>
        <v>223</v>
      </c>
      <c r="K3" s="23">
        <f>'Base Inc'!L8</f>
        <v>143</v>
      </c>
      <c r="L3" s="23">
        <f>'Base Inc'!M8</f>
        <v>175</v>
      </c>
      <c r="M3" s="23">
        <f>'Base Inc'!N8</f>
        <v>152</v>
      </c>
      <c r="N3" s="23">
        <f>'Base Inc'!O8</f>
        <v>145</v>
      </c>
      <c r="O3" s="23">
        <f>'Base Inc'!P8</f>
        <v>151</v>
      </c>
      <c r="P3" s="23">
        <v>178</v>
      </c>
      <c r="Q3" s="23">
        <f>'Dati 2016 da spss'!K8</f>
        <v>147</v>
      </c>
      <c r="R3" s="23">
        <f>'Dati 2017 da  spss'!K8</f>
        <v>143</v>
      </c>
      <c r="S3" s="23">
        <f t="shared" ref="S3:S8" si="0">AVERAGE(B3:R3)</f>
        <v>200.29411764705881</v>
      </c>
      <c r="T3" s="23">
        <f t="shared" ref="T3:T8" si="1">SUM(B3:R3)</f>
        <v>3405</v>
      </c>
    </row>
    <row r="4" spans="1:20" ht="24.6" thickBot="1" x14ac:dyDescent="0.35">
      <c r="A4" s="19" t="s">
        <v>3</v>
      </c>
      <c r="B4" s="23">
        <f>'Base Inc'!C12</f>
        <v>1343</v>
      </c>
      <c r="C4" s="23">
        <f>'Base Inc'!D12</f>
        <v>1372</v>
      </c>
      <c r="D4" s="23">
        <f>'Base Inc'!E12</f>
        <v>1371</v>
      </c>
      <c r="E4" s="23">
        <f>'Base Inc'!F12</f>
        <v>1508</v>
      </c>
      <c r="F4" s="23">
        <f>'Base Inc'!G12</f>
        <v>1522</v>
      </c>
      <c r="G4" s="23">
        <f>'Base Inc'!H12</f>
        <v>1442</v>
      </c>
      <c r="H4" s="23">
        <f>'Base Inc'!I12</f>
        <v>1342</v>
      </c>
      <c r="I4" s="23">
        <f>'Base Inc'!J12</f>
        <v>1314</v>
      </c>
      <c r="J4" s="23">
        <f>'Base Inc'!K12</f>
        <v>1196</v>
      </c>
      <c r="K4" s="23">
        <f>'Base Inc'!L12</f>
        <v>1396</v>
      </c>
      <c r="L4" s="23">
        <f>'Base Inc'!M12</f>
        <v>1179</v>
      </c>
      <c r="M4" s="23">
        <f>'Base Inc'!N12</f>
        <v>1204</v>
      </c>
      <c r="N4" s="23">
        <f>'Base Inc'!O12</f>
        <v>1062</v>
      </c>
      <c r="O4" s="23">
        <f>'Base Inc'!P12</f>
        <v>1076</v>
      </c>
      <c r="P4" s="23">
        <v>795</v>
      </c>
      <c r="Q4" s="23">
        <f>'Dati 2016 da spss'!K6+'Dati 2016 da spss'!K9</f>
        <v>1045</v>
      </c>
      <c r="R4" s="23">
        <f>'Dati 2017 da  spss'!K6+'Dati 2017 da  spss'!K9</f>
        <v>1047</v>
      </c>
      <c r="S4" s="23">
        <f t="shared" si="0"/>
        <v>1247.8823529411766</v>
      </c>
      <c r="T4" s="23">
        <f t="shared" si="1"/>
        <v>21214</v>
      </c>
    </row>
    <row r="5" spans="1:20" ht="24.6" thickBot="1" x14ac:dyDescent="0.35">
      <c r="A5" s="19" t="s">
        <v>4</v>
      </c>
      <c r="B5" s="25">
        <f>'Base Inc'!C16</f>
        <v>0</v>
      </c>
      <c r="C5" s="25">
        <f>'Base Inc'!D16</f>
        <v>0</v>
      </c>
      <c r="D5" s="25">
        <f>'Base Inc'!E16</f>
        <v>0</v>
      </c>
      <c r="E5" s="25">
        <f>'Base Inc'!F16</f>
        <v>57</v>
      </c>
      <c r="F5" s="25">
        <f>'Base Inc'!G16</f>
        <v>124</v>
      </c>
      <c r="G5" s="25">
        <f>'Base Inc'!H16</f>
        <v>77</v>
      </c>
      <c r="H5" s="25">
        <f>'Base Inc'!I16</f>
        <v>112</v>
      </c>
      <c r="I5" s="25">
        <f>'Base Inc'!J16</f>
        <v>102</v>
      </c>
      <c r="J5" s="25">
        <f>'Base Inc'!K16</f>
        <v>169</v>
      </c>
      <c r="K5" s="25">
        <f>'Base Inc'!L16</f>
        <v>222</v>
      </c>
      <c r="L5" s="25">
        <f>'Base Inc'!M16</f>
        <v>184</v>
      </c>
      <c r="M5" s="25">
        <f>'Base Inc'!N16</f>
        <v>169</v>
      </c>
      <c r="N5" s="25">
        <f>'Base Inc'!O16</f>
        <v>159</v>
      </c>
      <c r="O5" s="25">
        <f>'Base Inc'!P16</f>
        <v>163</v>
      </c>
      <c r="P5" s="25">
        <v>148</v>
      </c>
      <c r="Q5" s="25">
        <f>'Dati 2016 da spss'!K4+'Dati 2016 da spss'!K13</f>
        <v>141</v>
      </c>
      <c r="R5" s="25">
        <f>'Dati 2017 da  spss'!K4+'Dati 2017 da  spss'!K13</f>
        <v>162</v>
      </c>
      <c r="S5" s="23">
        <f t="shared" si="0"/>
        <v>117</v>
      </c>
      <c r="T5" s="23">
        <f t="shared" si="1"/>
        <v>1989</v>
      </c>
    </row>
    <row r="6" spans="1:20" ht="24.6" thickBot="1" x14ac:dyDescent="0.35">
      <c r="A6" s="19" t="s">
        <v>5</v>
      </c>
      <c r="B6" s="23">
        <f>'Base Inc'!C20</f>
        <v>2023</v>
      </c>
      <c r="C6" s="23">
        <f>'Base Inc'!D20</f>
        <v>1989</v>
      </c>
      <c r="D6" s="23">
        <f>'Base Inc'!E20</f>
        <v>1839</v>
      </c>
      <c r="E6" s="23">
        <f>'Base Inc'!F20</f>
        <v>1379</v>
      </c>
      <c r="F6" s="23">
        <f>'Base Inc'!G20</f>
        <v>1098</v>
      </c>
      <c r="G6" s="23">
        <f>'Base Inc'!H20</f>
        <v>1191</v>
      </c>
      <c r="H6" s="23">
        <f>'Base Inc'!I20</f>
        <v>988</v>
      </c>
      <c r="I6" s="23">
        <f>'Base Inc'!J20</f>
        <v>889</v>
      </c>
      <c r="J6" s="23">
        <f>'Base Inc'!K20</f>
        <v>683</v>
      </c>
      <c r="K6" s="23">
        <f>'Base Inc'!L20</f>
        <v>641</v>
      </c>
      <c r="L6" s="23">
        <f>'Base Inc'!M20</f>
        <v>534</v>
      </c>
      <c r="M6" s="23">
        <f>'Base Inc'!N20</f>
        <v>585</v>
      </c>
      <c r="N6" s="23">
        <f>'Base Inc'!O20</f>
        <v>483</v>
      </c>
      <c r="O6" s="23">
        <f>'Base Inc'!P20</f>
        <v>482</v>
      </c>
      <c r="P6" s="23">
        <v>476</v>
      </c>
      <c r="Q6" s="23">
        <f>'Dati 2016 da spss'!K7+'Dati 2016 da spss'!K10</f>
        <v>469</v>
      </c>
      <c r="R6" s="23">
        <f>'Dati 2017 da  spss'!K7+'Dati 2017 da  spss'!K10</f>
        <v>514</v>
      </c>
      <c r="S6" s="23">
        <f t="shared" si="0"/>
        <v>956.64705882352939</v>
      </c>
      <c r="T6" s="23">
        <f t="shared" si="1"/>
        <v>16263</v>
      </c>
    </row>
    <row r="7" spans="1:20" ht="15" thickBot="1" x14ac:dyDescent="0.35">
      <c r="A7" s="19" t="s">
        <v>6</v>
      </c>
      <c r="B7" s="23">
        <f>'Base Inc'!C24</f>
        <v>656</v>
      </c>
      <c r="C7" s="23">
        <f>'Base Inc'!D24</f>
        <v>695</v>
      </c>
      <c r="D7" s="23">
        <f>'Base Inc'!E24</f>
        <v>613</v>
      </c>
      <c r="E7" s="23">
        <f>'Base Inc'!F24</f>
        <v>534</v>
      </c>
      <c r="F7" s="23">
        <f>'Base Inc'!G24</f>
        <v>483</v>
      </c>
      <c r="G7" s="23">
        <f>'Base Inc'!H24</f>
        <v>483</v>
      </c>
      <c r="H7" s="23">
        <f>'Base Inc'!I24</f>
        <v>446</v>
      </c>
      <c r="I7" s="23">
        <f>'Base Inc'!J24</f>
        <v>388</v>
      </c>
      <c r="J7" s="23">
        <f>'Base Inc'!K24</f>
        <v>320</v>
      </c>
      <c r="K7" s="23">
        <f>'Base Inc'!L24</f>
        <v>341</v>
      </c>
      <c r="L7" s="23">
        <f>'Base Inc'!M24</f>
        <v>287</v>
      </c>
      <c r="M7" s="23">
        <f>'Base Inc'!N24</f>
        <v>283</v>
      </c>
      <c r="N7" s="23">
        <f>'Base Inc'!O24</f>
        <v>252</v>
      </c>
      <c r="O7" s="23">
        <f>'Base Inc'!P24</f>
        <v>244</v>
      </c>
      <c r="P7" s="23">
        <v>272</v>
      </c>
      <c r="Q7" s="23">
        <f>'Dati 2016 da spss'!K11</f>
        <v>245</v>
      </c>
      <c r="R7" s="23">
        <f>'Dati 2017 da  spss'!K11</f>
        <v>253</v>
      </c>
      <c r="S7" s="23">
        <f t="shared" si="0"/>
        <v>399.70588235294116</v>
      </c>
      <c r="T7" s="23">
        <f t="shared" si="1"/>
        <v>6795</v>
      </c>
    </row>
    <row r="8" spans="1:20" ht="23.4" customHeight="1" thickBot="1" x14ac:dyDescent="0.35">
      <c r="A8" s="19" t="s">
        <v>7</v>
      </c>
      <c r="B8" s="25">
        <f>'Base Inc'!C28</f>
        <v>49</v>
      </c>
      <c r="C8" s="25">
        <f>'Base Inc'!D28</f>
        <v>42</v>
      </c>
      <c r="D8" s="25">
        <f>'Base Inc'!E28</f>
        <v>49</v>
      </c>
      <c r="E8" s="25">
        <f>'Base Inc'!F28</f>
        <v>49</v>
      </c>
      <c r="F8" s="25">
        <f>'Base Inc'!G28</f>
        <v>48</v>
      </c>
      <c r="G8" s="25">
        <f>'Base Inc'!H28</f>
        <v>35</v>
      </c>
      <c r="H8" s="25">
        <f>'Base Inc'!I28</f>
        <v>37</v>
      </c>
      <c r="I8" s="25">
        <f>'Base Inc'!J28</f>
        <v>32</v>
      </c>
      <c r="J8" s="25">
        <f>'Base Inc'!K28</f>
        <v>31</v>
      </c>
      <c r="K8" s="25">
        <f>'Base Inc'!L28</f>
        <v>18</v>
      </c>
      <c r="L8" s="25">
        <f>'Base Inc'!M28</f>
        <v>30</v>
      </c>
      <c r="M8" s="25">
        <f>'Base Inc'!N28</f>
        <v>26</v>
      </c>
      <c r="N8" s="25">
        <f>'Base Inc'!O28</f>
        <v>26</v>
      </c>
      <c r="O8" s="25">
        <f>'Base Inc'!P28</f>
        <v>28</v>
      </c>
      <c r="P8" s="25">
        <v>33</v>
      </c>
      <c r="Q8" s="25">
        <f>'Dati 2016 da spss'!K12</f>
        <v>14</v>
      </c>
      <c r="R8" s="25">
        <f>'Dati 2017 da  spss'!K12</f>
        <v>22</v>
      </c>
      <c r="S8" s="23">
        <f t="shared" si="0"/>
        <v>33.470588235294116</v>
      </c>
      <c r="T8" s="23">
        <f t="shared" si="1"/>
        <v>569</v>
      </c>
    </row>
    <row r="9" spans="1:20" ht="15" thickBot="1" x14ac:dyDescent="0.35">
      <c r="A9" s="22" t="s">
        <v>8</v>
      </c>
      <c r="B9" s="24">
        <f>'Base Inc'!C32</f>
        <v>6455</v>
      </c>
      <c r="C9" s="24">
        <f>'Base Inc'!D32</f>
        <v>6332</v>
      </c>
      <c r="D9" s="24">
        <f>'Base Inc'!E32</f>
        <v>5929</v>
      </c>
      <c r="E9" s="24">
        <f>'Base Inc'!F32</f>
        <v>5548</v>
      </c>
      <c r="F9" s="24">
        <f>'Base Inc'!G32</f>
        <v>5271</v>
      </c>
      <c r="G9" s="24">
        <f>'Base Inc'!H32</f>
        <v>5178</v>
      </c>
      <c r="H9" s="24">
        <f>'Base Inc'!I32</f>
        <v>4718</v>
      </c>
      <c r="I9" s="24">
        <f>'Base Inc'!J32</f>
        <v>4364</v>
      </c>
      <c r="J9" s="24">
        <f>'Base Inc'!K32</f>
        <v>3973</v>
      </c>
      <c r="K9" s="24">
        <f>'Base Inc'!L32</f>
        <v>3871</v>
      </c>
      <c r="L9" s="24">
        <f>'Base Inc'!M32</f>
        <v>3616</v>
      </c>
      <c r="M9" s="24">
        <f>'Base Inc'!N32</f>
        <v>3515</v>
      </c>
      <c r="N9" s="24">
        <f>'Base Inc'!O32</f>
        <v>3161</v>
      </c>
      <c r="O9" s="24">
        <f>'Base Inc'!P32</f>
        <v>3175</v>
      </c>
      <c r="P9" s="24">
        <f>SUM(P2:P8)</f>
        <v>3236</v>
      </c>
      <c r="Q9" s="24">
        <f>SUM(Q2:Q8)</f>
        <v>3105</v>
      </c>
      <c r="R9" s="24">
        <f>SUM(R2:R8)</f>
        <v>3178</v>
      </c>
      <c r="S9" s="24">
        <f>AVERAGE(B9:R9)</f>
        <v>4389.7058823529414</v>
      </c>
      <c r="T9" s="24">
        <f>SUM(B9:R9)</f>
        <v>74625</v>
      </c>
    </row>
    <row r="11" spans="1:20" x14ac:dyDescent="0.3">
      <c r="B11" s="4">
        <f>SUM(B2:B8)</f>
        <v>6455</v>
      </c>
      <c r="C11" s="4">
        <f t="shared" ref="C11:T11" si="2">SUM(C2:C8)</f>
        <v>6332</v>
      </c>
      <c r="D11" s="4">
        <f t="shared" si="2"/>
        <v>5929</v>
      </c>
      <c r="E11" s="4">
        <f t="shared" si="2"/>
        <v>5548</v>
      </c>
      <c r="F11" s="4">
        <f t="shared" si="2"/>
        <v>5271</v>
      </c>
      <c r="G11" s="4">
        <f t="shared" si="2"/>
        <v>5178</v>
      </c>
      <c r="H11" s="4">
        <f t="shared" si="2"/>
        <v>4718</v>
      </c>
      <c r="I11" s="4">
        <f t="shared" si="2"/>
        <v>4364</v>
      </c>
      <c r="J11" s="4">
        <f t="shared" si="2"/>
        <v>3973</v>
      </c>
      <c r="K11" s="4">
        <f t="shared" si="2"/>
        <v>3871</v>
      </c>
      <c r="L11" s="4">
        <f t="shared" si="2"/>
        <v>3616</v>
      </c>
      <c r="M11" s="4">
        <f t="shared" si="2"/>
        <v>3515</v>
      </c>
      <c r="N11" s="4">
        <f t="shared" si="2"/>
        <v>3161</v>
      </c>
      <c r="O11" s="4">
        <f t="shared" si="2"/>
        <v>3175</v>
      </c>
      <c r="P11" s="4">
        <f t="shared" si="2"/>
        <v>3236</v>
      </c>
      <c r="Q11" s="4">
        <f t="shared" si="2"/>
        <v>3105</v>
      </c>
      <c r="R11" s="4">
        <f t="shared" si="2"/>
        <v>3178</v>
      </c>
      <c r="S11" s="4">
        <f t="shared" si="2"/>
        <v>4389.7058823529405</v>
      </c>
      <c r="T11" s="4">
        <f t="shared" si="2"/>
        <v>74625</v>
      </c>
    </row>
    <row r="16" spans="1:20" ht="15.6" x14ac:dyDescent="0.3">
      <c r="A16" s="41" t="s">
        <v>39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opLeftCell="A14" workbookViewId="0">
      <selection activeCell="A50" sqref="A50"/>
    </sheetView>
  </sheetViews>
  <sheetFormatPr defaultRowHeight="14.4" x14ac:dyDescent="0.3"/>
  <sheetData>
    <row r="1" spans="1:20" ht="23.4" thickBot="1" x14ac:dyDescent="0.35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>
        <v>2017</v>
      </c>
      <c r="S1" s="1" t="s">
        <v>38</v>
      </c>
      <c r="T1" s="1" t="s">
        <v>37</v>
      </c>
    </row>
    <row r="2" spans="1:20" ht="24.6" thickBot="1" x14ac:dyDescent="0.35">
      <c r="A2" s="19" t="s">
        <v>1</v>
      </c>
      <c r="B2" s="23">
        <f>'Base M F'!C2</f>
        <v>2259</v>
      </c>
      <c r="C2" s="23">
        <f>'Base M F'!D2</f>
        <v>2075</v>
      </c>
      <c r="D2" s="23">
        <f>'Base M F'!E2</f>
        <v>1846</v>
      </c>
      <c r="E2" s="23">
        <f>'Base M F'!F2</f>
        <v>1812</v>
      </c>
      <c r="F2" s="23">
        <f>'Base M F'!G2</f>
        <v>1842</v>
      </c>
      <c r="G2" s="23">
        <f>'Base M F'!H2</f>
        <v>1782</v>
      </c>
      <c r="H2" s="23">
        <f>'Base M F'!I2</f>
        <v>1603</v>
      </c>
      <c r="I2" s="23">
        <f>'Base M F'!J2</f>
        <v>1499</v>
      </c>
      <c r="J2" s="23">
        <f>'Base M F'!K2</f>
        <v>1393</v>
      </c>
      <c r="K2" s="23">
        <f>'Base M F'!L2</f>
        <v>1133</v>
      </c>
      <c r="L2" s="23">
        <f>'Base M F'!M2</f>
        <v>1261</v>
      </c>
      <c r="M2" s="23">
        <f>'Base M F'!N2</f>
        <v>1116</v>
      </c>
      <c r="N2" s="23">
        <f>'Base M F'!O2</f>
        <v>1051</v>
      </c>
      <c r="O2" s="23">
        <f>'Base M F'!P2</f>
        <v>1052</v>
      </c>
      <c r="P2" s="23">
        <v>1372</v>
      </c>
      <c r="Q2" s="23">
        <f>'Dati 2016 da spss'!C22</f>
        <v>1064</v>
      </c>
      <c r="R2" s="23">
        <f>'Dati 2017 da  spss'!C22</f>
        <v>1054</v>
      </c>
      <c r="S2" s="23">
        <f>AVERAGE(B2:R2)</f>
        <v>1483.1764705882354</v>
      </c>
      <c r="T2" s="23">
        <f>SUM(B2:R2)</f>
        <v>25214</v>
      </c>
    </row>
    <row r="3" spans="1:20" ht="24.6" thickBot="1" x14ac:dyDescent="0.35">
      <c r="A3" s="19" t="s">
        <v>2</v>
      </c>
      <c r="B3" s="23">
        <f>'Base M F'!C6</f>
        <v>235</v>
      </c>
      <c r="C3" s="23">
        <f>'Base M F'!D6</f>
        <v>280</v>
      </c>
      <c r="D3" s="23">
        <f>'Base M F'!E6</f>
        <v>306</v>
      </c>
      <c r="E3" s="23">
        <f>'Base M F'!F6</f>
        <v>296</v>
      </c>
      <c r="F3" s="23">
        <f>'Base M F'!G6</f>
        <v>258</v>
      </c>
      <c r="G3" s="23">
        <f>'Base M F'!H6</f>
        <v>254</v>
      </c>
      <c r="H3" s="23">
        <f>'Base M F'!I6</f>
        <v>259</v>
      </c>
      <c r="I3" s="23">
        <f>'Base M F'!J6</f>
        <v>199</v>
      </c>
      <c r="J3" s="23">
        <f>'Base M F'!K6</f>
        <v>234</v>
      </c>
      <c r="K3" s="23">
        <f>'Base M F'!L6</f>
        <v>152</v>
      </c>
      <c r="L3" s="23">
        <f>'Base M F'!M6</f>
        <v>184</v>
      </c>
      <c r="M3" s="23">
        <f>'Base M F'!N6</f>
        <v>157</v>
      </c>
      <c r="N3" s="23">
        <f>'Base M F'!O6</f>
        <v>150</v>
      </c>
      <c r="O3" s="23">
        <f>'Base M F'!P6</f>
        <v>160</v>
      </c>
      <c r="P3" s="23">
        <v>182</v>
      </c>
      <c r="Q3" s="23">
        <f>'Dati 2016 da spss'!C25</f>
        <v>152</v>
      </c>
      <c r="R3" s="23">
        <f>'Dati 2017 da  spss'!C25</f>
        <v>150</v>
      </c>
      <c r="S3" s="23">
        <f t="shared" ref="S3:S8" si="0">AVERAGE(B3:R3)</f>
        <v>212.23529411764707</v>
      </c>
      <c r="T3" s="23">
        <f t="shared" ref="T3:T8" si="1">SUM(B3:R3)</f>
        <v>3608</v>
      </c>
    </row>
    <row r="4" spans="1:20" ht="24.6" thickBot="1" x14ac:dyDescent="0.35">
      <c r="A4" s="19" t="s">
        <v>3</v>
      </c>
      <c r="B4" s="23">
        <f>'Base M F'!C10</f>
        <v>1490</v>
      </c>
      <c r="C4" s="23">
        <f>'Base M F'!D10</f>
        <v>1507</v>
      </c>
      <c r="D4" s="23">
        <f>'Base M F'!E10</f>
        <v>1519</v>
      </c>
      <c r="E4" s="23">
        <f>'Base M F'!F10</f>
        <v>1666</v>
      </c>
      <c r="F4" s="23">
        <f>'Base M F'!G10</f>
        <v>1695</v>
      </c>
      <c r="G4" s="23">
        <f>'Base M F'!H10</f>
        <v>1572</v>
      </c>
      <c r="H4" s="23">
        <f>'Base M F'!I10</f>
        <v>1470</v>
      </c>
      <c r="I4" s="23">
        <f>'Base M F'!J10</f>
        <v>1419</v>
      </c>
      <c r="J4" s="23">
        <f>'Base M F'!K10</f>
        <v>1275</v>
      </c>
      <c r="K4" s="23">
        <f>'Base M F'!L10</f>
        <v>1496</v>
      </c>
      <c r="L4" s="23">
        <f>'Base M F'!M10</f>
        <v>1258</v>
      </c>
      <c r="M4" s="23">
        <f>'Base M F'!N10</f>
        <v>1298</v>
      </c>
      <c r="N4" s="23">
        <f>'Base M F'!O10</f>
        <v>1143</v>
      </c>
      <c r="O4" s="23">
        <f>'Base M F'!P10</f>
        <v>1155</v>
      </c>
      <c r="P4" s="23">
        <v>857</v>
      </c>
      <c r="Q4" s="23">
        <f>'Dati 2016 da spss'!C23+'Dati 2016 da spss'!C26</f>
        <v>1114</v>
      </c>
      <c r="R4" s="23">
        <f>'Dati 2017 da  spss'!C23+'Dati 2017 da  spss'!C26</f>
        <v>1109</v>
      </c>
      <c r="S4" s="23">
        <f t="shared" si="0"/>
        <v>1355.4705882352941</v>
      </c>
      <c r="T4" s="23">
        <f t="shared" si="1"/>
        <v>23043</v>
      </c>
    </row>
    <row r="5" spans="1:20" ht="24.6" thickBot="1" x14ac:dyDescent="0.35">
      <c r="A5" s="19" t="s">
        <v>4</v>
      </c>
      <c r="B5" s="25">
        <f>'Base M F'!C14</f>
        <v>0</v>
      </c>
      <c r="C5" s="25">
        <f>'Base M F'!D14</f>
        <v>0</v>
      </c>
      <c r="D5" s="25">
        <f>'Base M F'!E14</f>
        <v>0</v>
      </c>
      <c r="E5" s="25">
        <f>'Base M F'!F14</f>
        <v>67</v>
      </c>
      <c r="F5" s="25">
        <f>'Base M F'!G14</f>
        <v>139</v>
      </c>
      <c r="G5" s="25">
        <f>'Base M F'!H14</f>
        <v>87</v>
      </c>
      <c r="H5" s="25">
        <f>'Base M F'!I14</f>
        <v>121</v>
      </c>
      <c r="I5" s="25">
        <f>'Base M F'!J14</f>
        <v>109</v>
      </c>
      <c r="J5" s="25">
        <f>'Base M F'!K14</f>
        <v>183</v>
      </c>
      <c r="K5" s="25">
        <f>'Base M F'!L14</f>
        <v>237</v>
      </c>
      <c r="L5" s="25">
        <f>'Base M F'!M14</f>
        <v>193</v>
      </c>
      <c r="M5" s="25">
        <f>'Base M F'!N14</f>
        <v>181</v>
      </c>
      <c r="N5" s="25">
        <f>'Base M F'!O14</f>
        <v>167</v>
      </c>
      <c r="O5" s="25">
        <f>'Base M F'!P14</f>
        <v>174</v>
      </c>
      <c r="P5" s="25">
        <v>159</v>
      </c>
      <c r="Q5" s="25">
        <f>'Dati 2016 da spss'!C21+'Dati 2016 da spss'!C30</f>
        <v>147</v>
      </c>
      <c r="R5" s="25">
        <f>'Dati 2017 da  spss'!C21+'Dati 2017 da  spss'!C30</f>
        <v>178</v>
      </c>
      <c r="S5" s="23">
        <f t="shared" si="0"/>
        <v>126</v>
      </c>
      <c r="T5" s="23">
        <f t="shared" si="1"/>
        <v>2142</v>
      </c>
    </row>
    <row r="6" spans="1:20" ht="24.6" thickBot="1" x14ac:dyDescent="0.35">
      <c r="A6" s="19" t="s">
        <v>5</v>
      </c>
      <c r="B6" s="23">
        <f>'Base M F'!C18</f>
        <v>2285</v>
      </c>
      <c r="C6" s="23">
        <f>'Base M F'!D18</f>
        <v>2270</v>
      </c>
      <c r="D6" s="23">
        <f>'Base M F'!E18</f>
        <v>2127</v>
      </c>
      <c r="E6" s="23">
        <f>'Base M F'!F18</f>
        <v>1577</v>
      </c>
      <c r="F6" s="23">
        <f>'Base M F'!G18</f>
        <v>1257</v>
      </c>
      <c r="G6" s="23">
        <f>'Base M F'!H18</f>
        <v>1349</v>
      </c>
      <c r="H6" s="23">
        <f>'Base M F'!I18</f>
        <v>1114</v>
      </c>
      <c r="I6" s="23">
        <f>'Base M F'!J18</f>
        <v>1019</v>
      </c>
      <c r="J6" s="23">
        <f>'Base M F'!K18</f>
        <v>771</v>
      </c>
      <c r="K6" s="23">
        <f>'Base M F'!L18</f>
        <v>702</v>
      </c>
      <c r="L6" s="23">
        <f>'Base M F'!M18</f>
        <v>593</v>
      </c>
      <c r="M6" s="23">
        <f>'Base M F'!N18</f>
        <v>644</v>
      </c>
      <c r="N6" s="23">
        <f>'Base M F'!O18</f>
        <v>543</v>
      </c>
      <c r="O6" s="23">
        <f>'Base M F'!P18</f>
        <v>524</v>
      </c>
      <c r="P6" s="23">
        <v>520</v>
      </c>
      <c r="Q6" s="23">
        <f>'Dati 2016 da spss'!C24+'Dati 2016 da spss'!C27</f>
        <v>517</v>
      </c>
      <c r="R6" s="23">
        <f>'Dati 2017 da  spss'!C24+'Dati 2017 da  spss'!C27</f>
        <v>568</v>
      </c>
      <c r="S6" s="23">
        <f t="shared" si="0"/>
        <v>1081.1764705882354</v>
      </c>
      <c r="T6" s="23">
        <f t="shared" si="1"/>
        <v>18380</v>
      </c>
    </row>
    <row r="7" spans="1:20" ht="15" thickBot="1" x14ac:dyDescent="0.35">
      <c r="A7" s="19" t="s">
        <v>6</v>
      </c>
      <c r="B7" s="23">
        <f>'Base M F'!C22</f>
        <v>773</v>
      </c>
      <c r="C7" s="23">
        <f>'Base M F'!D22</f>
        <v>801</v>
      </c>
      <c r="D7" s="23">
        <f>'Base M F'!E22</f>
        <v>711</v>
      </c>
      <c r="E7" s="23">
        <f>'Base M F'!F22</f>
        <v>648</v>
      </c>
      <c r="F7" s="23">
        <f>'Base M F'!G22</f>
        <v>577</v>
      </c>
      <c r="G7" s="23">
        <f>'Base M F'!H22</f>
        <v>590</v>
      </c>
      <c r="H7" s="23">
        <f>'Base M F'!I22</f>
        <v>526</v>
      </c>
      <c r="I7" s="23">
        <f>'Base M F'!J22</f>
        <v>452</v>
      </c>
      <c r="J7" s="23">
        <f>'Base M F'!K22</f>
        <v>350</v>
      </c>
      <c r="K7" s="23">
        <f>'Base M F'!L22</f>
        <v>376</v>
      </c>
      <c r="L7" s="23">
        <f>'Base M F'!M22</f>
        <v>338</v>
      </c>
      <c r="M7" s="23">
        <f>'Base M F'!N22</f>
        <v>330</v>
      </c>
      <c r="N7" s="23">
        <f>'Base M F'!O22</f>
        <v>321</v>
      </c>
      <c r="O7" s="23">
        <f>'Base M F'!P22</f>
        <v>287</v>
      </c>
      <c r="P7" s="23">
        <v>305</v>
      </c>
      <c r="Q7" s="23">
        <f>'Dati 2016 da spss'!C28</f>
        <v>274</v>
      </c>
      <c r="R7" s="23">
        <f>'Dati 2017 da  spss'!C28</f>
        <v>296</v>
      </c>
      <c r="S7" s="23">
        <f t="shared" si="0"/>
        <v>467.94117647058823</v>
      </c>
      <c r="T7" s="23">
        <f t="shared" si="1"/>
        <v>7955</v>
      </c>
    </row>
    <row r="8" spans="1:20" ht="23.4" customHeight="1" thickBot="1" x14ac:dyDescent="0.35">
      <c r="A8" s="19" t="s">
        <v>7</v>
      </c>
      <c r="B8" s="25">
        <f>'Base M F'!C26</f>
        <v>54</v>
      </c>
      <c r="C8" s="25">
        <f>'Base M F'!D26</f>
        <v>47</v>
      </c>
      <c r="D8" s="25">
        <f>'Base M F'!E26</f>
        <v>54</v>
      </c>
      <c r="E8" s="25">
        <f>'Base M F'!F26</f>
        <v>56</v>
      </c>
      <c r="F8" s="25">
        <f>'Base M F'!G26</f>
        <v>50</v>
      </c>
      <c r="G8" s="25">
        <f>'Base M F'!H26</f>
        <v>35</v>
      </c>
      <c r="H8" s="25">
        <f>'Base M F'!I26</f>
        <v>38</v>
      </c>
      <c r="I8" s="25">
        <f>'Base M F'!J26</f>
        <v>34</v>
      </c>
      <c r="J8" s="25">
        <f>'Base M F'!K26</f>
        <v>31</v>
      </c>
      <c r="K8" s="25">
        <f>'Base M F'!L26</f>
        <v>18</v>
      </c>
      <c r="L8" s="25">
        <f>'Base M F'!M26</f>
        <v>33</v>
      </c>
      <c r="M8" s="25">
        <f>'Base M F'!N26</f>
        <v>27</v>
      </c>
      <c r="N8" s="25">
        <f>'Base M F'!O26</f>
        <v>26</v>
      </c>
      <c r="O8" s="25">
        <f>'Base M F'!P26</f>
        <v>29</v>
      </c>
      <c r="P8" s="25">
        <v>33</v>
      </c>
      <c r="Q8" s="25">
        <f>'Dati 2016 da spss'!C29</f>
        <v>15</v>
      </c>
      <c r="R8" s="25">
        <f>'Dati 2017 da  spss'!C29</f>
        <v>23</v>
      </c>
      <c r="S8" s="23">
        <f t="shared" si="0"/>
        <v>35.470588235294116</v>
      </c>
      <c r="T8" s="23">
        <f t="shared" si="1"/>
        <v>603</v>
      </c>
    </row>
    <row r="9" spans="1:20" ht="15" thickBot="1" x14ac:dyDescent="0.35">
      <c r="A9" s="22" t="s">
        <v>8</v>
      </c>
      <c r="B9" s="24">
        <f>'Base M F'!C30</f>
        <v>7096</v>
      </c>
      <c r="C9" s="24">
        <f>'Base M F'!D30</f>
        <v>6980</v>
      </c>
      <c r="D9" s="24">
        <f>'Base M F'!E30</f>
        <v>6563</v>
      </c>
      <c r="E9" s="24">
        <f>'Base M F'!F30</f>
        <v>6122</v>
      </c>
      <c r="F9" s="24">
        <f>'Base M F'!G30</f>
        <v>5818</v>
      </c>
      <c r="G9" s="24">
        <f>'Base M F'!H30</f>
        <v>5669</v>
      </c>
      <c r="H9" s="24">
        <f>'Base M F'!I30</f>
        <v>5131</v>
      </c>
      <c r="I9" s="24">
        <f>'Base M F'!J30</f>
        <v>4731</v>
      </c>
      <c r="J9" s="24">
        <f>'Base M F'!K30</f>
        <v>4237</v>
      </c>
      <c r="K9" s="24">
        <f>'Base M F'!L30</f>
        <v>4114</v>
      </c>
      <c r="L9" s="24">
        <f>'Base M F'!M30</f>
        <v>3860</v>
      </c>
      <c r="M9" s="24">
        <f>'Base M F'!N30</f>
        <v>3753</v>
      </c>
      <c r="N9" s="24">
        <f>'Base M F'!O30</f>
        <v>3401</v>
      </c>
      <c r="O9" s="24">
        <f>'Base M F'!P30</f>
        <v>3381</v>
      </c>
      <c r="P9" s="24">
        <f>SUM(P2:P8)</f>
        <v>3428</v>
      </c>
      <c r="Q9" s="24">
        <f>SUM(Q2:Q8)</f>
        <v>3283</v>
      </c>
      <c r="R9" s="24">
        <f>SUM(R2:R8)</f>
        <v>3378</v>
      </c>
      <c r="S9" s="24">
        <f>AVERAGE(B9:R9)</f>
        <v>4761.4705882352937</v>
      </c>
      <c r="T9" s="24">
        <f>SUM(B9:R9)</f>
        <v>80945</v>
      </c>
    </row>
    <row r="11" spans="1:20" x14ac:dyDescent="0.3">
      <c r="B11" s="4">
        <f>SUM(B2:B8)</f>
        <v>7096</v>
      </c>
      <c r="C11" s="4">
        <f t="shared" ref="C11:T11" si="2">SUM(C2:C8)</f>
        <v>6980</v>
      </c>
      <c r="D11" s="4">
        <f t="shared" si="2"/>
        <v>6563</v>
      </c>
      <c r="E11" s="4">
        <f t="shared" si="2"/>
        <v>6122</v>
      </c>
      <c r="F11" s="4">
        <f t="shared" si="2"/>
        <v>5818</v>
      </c>
      <c r="G11" s="4">
        <f t="shared" si="2"/>
        <v>5669</v>
      </c>
      <c r="H11" s="4">
        <f t="shared" si="2"/>
        <v>5131</v>
      </c>
      <c r="I11" s="4">
        <f t="shared" si="2"/>
        <v>4731</v>
      </c>
      <c r="J11" s="4">
        <f t="shared" si="2"/>
        <v>4237</v>
      </c>
      <c r="K11" s="4">
        <f t="shared" si="2"/>
        <v>4114</v>
      </c>
      <c r="L11" s="4">
        <f t="shared" si="2"/>
        <v>3860</v>
      </c>
      <c r="M11" s="4">
        <f t="shared" si="2"/>
        <v>3753</v>
      </c>
      <c r="N11" s="4">
        <f t="shared" si="2"/>
        <v>3401</v>
      </c>
      <c r="O11" s="4">
        <f t="shared" si="2"/>
        <v>3381</v>
      </c>
      <c r="P11" s="4">
        <f t="shared" si="2"/>
        <v>3428</v>
      </c>
      <c r="Q11" s="4">
        <f t="shared" si="2"/>
        <v>3283</v>
      </c>
      <c r="R11" s="4">
        <f t="shared" si="2"/>
        <v>3378</v>
      </c>
      <c r="S11" s="4">
        <f t="shared" si="2"/>
        <v>4761.4705882352937</v>
      </c>
      <c r="T11" s="4">
        <f t="shared" si="2"/>
        <v>80945</v>
      </c>
    </row>
    <row r="16" spans="1:20" ht="15.6" x14ac:dyDescent="0.3">
      <c r="A16" s="42" t="s">
        <v>40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opLeftCell="A15" workbookViewId="0">
      <selection activeCell="T9" sqref="T9"/>
    </sheetView>
  </sheetViews>
  <sheetFormatPr defaultRowHeight="14.4" x14ac:dyDescent="0.3"/>
  <sheetData>
    <row r="1" spans="1:20" ht="23.4" thickBot="1" x14ac:dyDescent="0.35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>
        <v>2017</v>
      </c>
      <c r="S1" s="1" t="s">
        <v>38</v>
      </c>
      <c r="T1" s="1" t="s">
        <v>37</v>
      </c>
    </row>
    <row r="2" spans="1:20" ht="24.6" thickBot="1" x14ac:dyDescent="0.35">
      <c r="A2" s="19" t="s">
        <v>1</v>
      </c>
      <c r="B2" s="23">
        <f>'Base M F'!C4</f>
        <v>232320</v>
      </c>
      <c r="C2" s="23">
        <f>'Base M F'!D4</f>
        <v>228703</v>
      </c>
      <c r="D2" s="23">
        <f>'Base M F'!E4</f>
        <v>222717</v>
      </c>
      <c r="E2" s="23">
        <f>'Base M F'!F4</f>
        <v>215263</v>
      </c>
      <c r="F2" s="23">
        <f>'Base M F'!G4</f>
        <v>211555</v>
      </c>
      <c r="G2" s="23">
        <f>'Base M F'!H4</f>
        <v>209342</v>
      </c>
      <c r="H2" s="23">
        <f>'Base M F'!I4</f>
        <v>205812</v>
      </c>
      <c r="I2" s="23">
        <f>'Base M F'!J4</f>
        <v>198275</v>
      </c>
      <c r="J2" s="23">
        <f>'Base M F'!K4</f>
        <v>191805</v>
      </c>
      <c r="K2" s="23">
        <f>'Base M F'!L4</f>
        <v>172155</v>
      </c>
      <c r="L2" s="23">
        <f>'Base M F'!M4</f>
        <v>182131</v>
      </c>
      <c r="M2" s="23">
        <f>'Base M F'!N4</f>
        <v>163145</v>
      </c>
      <c r="N2" s="23">
        <f>'Base M F'!O4</f>
        <v>157398</v>
      </c>
      <c r="O2" s="23">
        <f>'Base M F'!P4</f>
        <v>151484</v>
      </c>
      <c r="P2" s="23">
        <v>165640</v>
      </c>
      <c r="Q2" s="23">
        <f>'Dati 2016 da spss'!K22</f>
        <v>151424</v>
      </c>
      <c r="R2" s="23">
        <f>'Dati 2017 da  spss'!K22</f>
        <v>149837</v>
      </c>
      <c r="S2" s="23">
        <f>AVERAGE(B2:R2)</f>
        <v>188765.0588235294</v>
      </c>
      <c r="T2" s="23">
        <f>SUM(B2:R2)</f>
        <v>3209006</v>
      </c>
    </row>
    <row r="3" spans="1:20" ht="24.6" thickBot="1" x14ac:dyDescent="0.35">
      <c r="A3" s="19" t="s">
        <v>2</v>
      </c>
      <c r="B3" s="23">
        <f>'Base M F'!C8</f>
        <v>7414</v>
      </c>
      <c r="C3" s="23">
        <f>'Base M F'!D8</f>
        <v>10478</v>
      </c>
      <c r="D3" s="23">
        <f>'Base M F'!E8</f>
        <v>9087</v>
      </c>
      <c r="E3" s="23">
        <f>'Base M F'!F8</f>
        <v>8925</v>
      </c>
      <c r="F3" s="23">
        <f>'Base M F'!G8</f>
        <v>8019</v>
      </c>
      <c r="G3" s="23">
        <f>'Base M F'!H8</f>
        <v>8453</v>
      </c>
      <c r="H3" s="23">
        <f>'Base M F'!I8</f>
        <v>8354</v>
      </c>
      <c r="I3" s="23">
        <f>'Base M F'!J8</f>
        <v>8097</v>
      </c>
      <c r="J3" s="23">
        <f>'Base M F'!K8</f>
        <v>9089</v>
      </c>
      <c r="K3" s="23">
        <f>'Base M F'!L8</f>
        <v>7059</v>
      </c>
      <c r="L3" s="23">
        <f>'Base M F'!M8</f>
        <v>7117</v>
      </c>
      <c r="M3" s="23">
        <f>'Base M F'!N8</f>
        <v>6310</v>
      </c>
      <c r="N3" s="23">
        <f>'Base M F'!O8</f>
        <v>6151</v>
      </c>
      <c r="O3" s="23">
        <f>'Base M F'!P8</f>
        <v>5905</v>
      </c>
      <c r="P3" s="23">
        <v>6874</v>
      </c>
      <c r="Q3" s="23">
        <f>'Dati 2016 da spss'!K25</f>
        <v>6872</v>
      </c>
      <c r="R3" s="23">
        <f>'Dati 2017 da  spss'!K25</f>
        <v>6606</v>
      </c>
      <c r="S3" s="23">
        <f t="shared" ref="S3:S8" si="0">AVERAGE(B3:R3)</f>
        <v>7694.7058823529414</v>
      </c>
      <c r="T3" s="23">
        <f t="shared" ref="T3:T8" si="1">SUM(B3:R3)</f>
        <v>130810</v>
      </c>
    </row>
    <row r="4" spans="1:20" ht="24.6" thickBot="1" x14ac:dyDescent="0.35">
      <c r="A4" s="19" t="s">
        <v>3</v>
      </c>
      <c r="B4" s="23">
        <f>'Base M F'!C12</f>
        <v>38479</v>
      </c>
      <c r="C4" s="23">
        <f>'Base M F'!D12</f>
        <v>40691</v>
      </c>
      <c r="D4" s="23">
        <f>'Base M F'!E12</f>
        <v>37120</v>
      </c>
      <c r="E4" s="23">
        <f>'Base M F'!F12</f>
        <v>43475</v>
      </c>
      <c r="F4" s="23">
        <f>'Base M F'!G12</f>
        <v>46106</v>
      </c>
      <c r="G4" s="23">
        <f>'Base M F'!H12</f>
        <v>45178</v>
      </c>
      <c r="H4" s="23">
        <f>'Base M F'!I12</f>
        <v>45861</v>
      </c>
      <c r="I4" s="23">
        <f>'Base M F'!J12</f>
        <v>44225</v>
      </c>
      <c r="J4" s="23">
        <f>'Base M F'!K12</f>
        <v>47859</v>
      </c>
      <c r="K4" s="23">
        <f>'Base M F'!L12</f>
        <v>60656</v>
      </c>
      <c r="L4" s="23">
        <f>'Base M F'!M12</f>
        <v>49882</v>
      </c>
      <c r="M4" s="23">
        <f>'Base M F'!N12</f>
        <v>48397</v>
      </c>
      <c r="N4" s="23">
        <f>'Base M F'!O12</f>
        <v>47076</v>
      </c>
      <c r="O4" s="23">
        <f>'Base M F'!P12</f>
        <v>46573</v>
      </c>
      <c r="P4" s="23">
        <v>27283</v>
      </c>
      <c r="Q4" s="23">
        <f>'Dati 2016 da spss'!K23+'Dati 2016 da spss'!K26</f>
        <v>44281</v>
      </c>
      <c r="R4" s="23">
        <f>'Dati 2017 da  spss'!K23+'Dati 2017 da  spss'!K26</f>
        <v>44042</v>
      </c>
      <c r="S4" s="23">
        <f t="shared" si="0"/>
        <v>44540.23529411765</v>
      </c>
      <c r="T4" s="23">
        <f t="shared" si="1"/>
        <v>757184</v>
      </c>
    </row>
    <row r="5" spans="1:20" ht="24.6" thickBot="1" x14ac:dyDescent="0.35">
      <c r="A5" s="19" t="s">
        <v>4</v>
      </c>
      <c r="B5" s="25">
        <f>'Base M F'!C16</f>
        <v>0</v>
      </c>
      <c r="C5" s="25">
        <f>'Base M F'!D16</f>
        <v>0</v>
      </c>
      <c r="D5" s="25">
        <f>'Base M F'!E16</f>
        <v>0</v>
      </c>
      <c r="E5" s="25">
        <f>'Base M F'!F16</f>
        <v>1806</v>
      </c>
      <c r="F5" s="25">
        <f>'Base M F'!G16</f>
        <v>4550</v>
      </c>
      <c r="G5" s="25">
        <f>'Base M F'!H16</f>
        <v>3583</v>
      </c>
      <c r="H5" s="25">
        <f>'Base M F'!I16</f>
        <v>3818</v>
      </c>
      <c r="I5" s="25">
        <f>'Base M F'!J16</f>
        <v>4601</v>
      </c>
      <c r="J5" s="25">
        <f>'Base M F'!K16</f>
        <v>7718</v>
      </c>
      <c r="K5" s="25">
        <f>'Base M F'!L16</f>
        <v>11428</v>
      </c>
      <c r="L5" s="25">
        <f>'Base M F'!M16</f>
        <v>9120</v>
      </c>
      <c r="M5" s="25">
        <f>'Base M F'!N16</f>
        <v>8489</v>
      </c>
      <c r="N5" s="25">
        <f>'Base M F'!O16</f>
        <v>8222</v>
      </c>
      <c r="O5" s="25">
        <f>'Base M F'!P16</f>
        <v>8538</v>
      </c>
      <c r="P5" s="25">
        <v>8264</v>
      </c>
      <c r="Q5" s="25">
        <f>'Dati 2016 da spss'!K21+'Dati 2016 da spss'!K30</f>
        <v>7796</v>
      </c>
      <c r="R5" s="25">
        <f>'Dati 2017 da  spss'!K21+'Dati 2017 da  spss'!K30</f>
        <v>8122</v>
      </c>
      <c r="S5" s="23">
        <f t="shared" si="0"/>
        <v>5650.2941176470586</v>
      </c>
      <c r="T5" s="23">
        <f t="shared" si="1"/>
        <v>96055</v>
      </c>
    </row>
    <row r="6" spans="1:20" ht="24.6" thickBot="1" x14ac:dyDescent="0.35">
      <c r="A6" s="19" t="s">
        <v>5</v>
      </c>
      <c r="B6" s="23">
        <f>'Base M F'!C20</f>
        <v>67192</v>
      </c>
      <c r="C6" s="23">
        <f>'Base M F'!D20</f>
        <v>69232</v>
      </c>
      <c r="D6" s="23">
        <f>'Base M F'!E20</f>
        <v>61325</v>
      </c>
      <c r="E6" s="23">
        <f>'Base M F'!F20</f>
        <v>48857</v>
      </c>
      <c r="F6" s="23">
        <f>'Base M F'!G20</f>
        <v>39893</v>
      </c>
      <c r="G6" s="23">
        <f>'Base M F'!H20</f>
        <v>42835</v>
      </c>
      <c r="H6" s="23">
        <f>'Base M F'!I20</f>
        <v>37821</v>
      </c>
      <c r="I6" s="23">
        <f>'Base M F'!J20</f>
        <v>33973</v>
      </c>
      <c r="J6" s="23">
        <f>'Base M F'!K20</f>
        <v>29047</v>
      </c>
      <c r="K6" s="23">
        <f>'Base M F'!L20</f>
        <v>31913</v>
      </c>
      <c r="L6" s="23">
        <f>'Base M F'!M20</f>
        <v>24431</v>
      </c>
      <c r="M6" s="23">
        <f>'Base M F'!N20</f>
        <v>23381</v>
      </c>
      <c r="N6" s="23">
        <f>'Base M F'!O20</f>
        <v>22842</v>
      </c>
      <c r="O6" s="23">
        <f>'Base M F'!P20</f>
        <v>22442</v>
      </c>
      <c r="P6" s="23">
        <v>22097</v>
      </c>
      <c r="Q6" s="23">
        <f>'Dati 2016 da spss'!K24+'Dati 2016 da spss'!K27</f>
        <v>21923</v>
      </c>
      <c r="R6" s="23">
        <f>'Dati 2017 da  spss'!K24+'Dati 2017 da  spss'!K27</f>
        <v>21275</v>
      </c>
      <c r="S6" s="23">
        <f t="shared" si="0"/>
        <v>36498.76470588235</v>
      </c>
      <c r="T6" s="23">
        <f t="shared" si="1"/>
        <v>620479</v>
      </c>
    </row>
    <row r="7" spans="1:20" ht="15" thickBot="1" x14ac:dyDescent="0.35">
      <c r="A7" s="19" t="s">
        <v>6</v>
      </c>
      <c r="B7" s="23">
        <f>'Base M F'!C24</f>
        <v>26774</v>
      </c>
      <c r="C7" s="23">
        <f>'Base M F'!D24</f>
        <v>27827</v>
      </c>
      <c r="D7" s="23">
        <f>'Base M F'!E24</f>
        <v>25237</v>
      </c>
      <c r="E7" s="23">
        <f>'Base M F'!F24</f>
        <v>23908</v>
      </c>
      <c r="F7" s="23">
        <f>'Base M F'!G24</f>
        <v>23862</v>
      </c>
      <c r="G7" s="23">
        <f>'Base M F'!H24</f>
        <v>22646</v>
      </c>
      <c r="H7" s="23">
        <f>'Base M F'!I24</f>
        <v>23135</v>
      </c>
      <c r="I7" s="23">
        <f>'Base M F'!J24</f>
        <v>20631</v>
      </c>
      <c r="J7" s="23">
        <f>'Base M F'!K24</f>
        <v>20538</v>
      </c>
      <c r="K7" s="23">
        <f>'Base M F'!L24</f>
        <v>20667</v>
      </c>
      <c r="L7" s="23">
        <f>'Base M F'!M24</f>
        <v>18515</v>
      </c>
      <c r="M7" s="23">
        <f>'Base M F'!N24</f>
        <v>15866</v>
      </c>
      <c r="N7" s="23">
        <f>'Base M F'!O24</f>
        <v>15447</v>
      </c>
      <c r="O7" s="23">
        <f>'Base M F'!P24</f>
        <v>15290</v>
      </c>
      <c r="P7" s="23">
        <v>15850</v>
      </c>
      <c r="Q7" s="23">
        <f>'Dati 2016 da spss'!K28</f>
        <v>15790</v>
      </c>
      <c r="R7" s="23">
        <f>'Dati 2017 da  spss'!K28</f>
        <v>15844</v>
      </c>
      <c r="S7" s="23">
        <f t="shared" si="0"/>
        <v>20460.411764705881</v>
      </c>
      <c r="T7" s="23">
        <f t="shared" si="1"/>
        <v>347827</v>
      </c>
    </row>
    <row r="8" spans="1:20" ht="23.4" customHeight="1" thickBot="1" x14ac:dyDescent="0.35">
      <c r="A8" s="19" t="s">
        <v>7</v>
      </c>
      <c r="B8" s="23">
        <f>'Base M F'!C28</f>
        <v>1107</v>
      </c>
      <c r="C8" s="23">
        <f>'Base M F'!D28</f>
        <v>1561</v>
      </c>
      <c r="D8" s="23">
        <f>'Base M F'!E28</f>
        <v>989</v>
      </c>
      <c r="E8" s="23">
        <f>'Base M F'!F28</f>
        <v>945</v>
      </c>
      <c r="F8" s="23">
        <f>'Base M F'!G28</f>
        <v>873</v>
      </c>
      <c r="G8" s="23">
        <f>'Base M F'!H28</f>
        <v>918</v>
      </c>
      <c r="H8" s="23">
        <f>'Base M F'!I28</f>
        <v>1049</v>
      </c>
      <c r="I8" s="23">
        <f>'Base M F'!J28</f>
        <v>937</v>
      </c>
      <c r="J8" s="23">
        <f>'Base M F'!K28</f>
        <v>1202</v>
      </c>
      <c r="K8" s="23">
        <f>'Base M F'!L28</f>
        <v>842</v>
      </c>
      <c r="L8" s="23">
        <f>'Base M F'!M28</f>
        <v>823</v>
      </c>
      <c r="M8" s="23">
        <f>'Base M F'!N28</f>
        <v>1276</v>
      </c>
      <c r="N8" s="23">
        <f>'Base M F'!O28</f>
        <v>957</v>
      </c>
      <c r="O8" s="23">
        <f>'Base M F'!P28</f>
        <v>915</v>
      </c>
      <c r="P8" s="23">
        <v>912</v>
      </c>
      <c r="Q8" s="25">
        <f>'Dati 2016 da spss'!K29</f>
        <v>1089</v>
      </c>
      <c r="R8" s="23">
        <f>'Dati 2017 da  spss'!K29</f>
        <v>1024</v>
      </c>
      <c r="S8" s="23">
        <f t="shared" si="0"/>
        <v>1024.6470588235295</v>
      </c>
      <c r="T8" s="23">
        <f t="shared" si="1"/>
        <v>17419</v>
      </c>
    </row>
    <row r="9" spans="1:20" ht="15" thickBot="1" x14ac:dyDescent="0.35">
      <c r="A9" s="22" t="s">
        <v>8</v>
      </c>
      <c r="B9" s="24">
        <f>'Base M F'!C32</f>
        <v>373286</v>
      </c>
      <c r="C9" s="24">
        <f>'Base M F'!D32</f>
        <v>378492</v>
      </c>
      <c r="D9" s="24">
        <f>'Base M F'!E32</f>
        <v>356475</v>
      </c>
      <c r="E9" s="24">
        <f>'Base M F'!F32</f>
        <v>343179</v>
      </c>
      <c r="F9" s="24">
        <f>'Base M F'!G32</f>
        <v>334858</v>
      </c>
      <c r="G9" s="24">
        <f>'Base M F'!H32</f>
        <v>332955</v>
      </c>
      <c r="H9" s="24">
        <f>'Base M F'!I32</f>
        <v>325850</v>
      </c>
      <c r="I9" s="24">
        <f>'Base M F'!J32</f>
        <v>310739</v>
      </c>
      <c r="J9" s="24">
        <f>'Base M F'!K32</f>
        <v>307258</v>
      </c>
      <c r="K9" s="24">
        <f>'Base M F'!L32</f>
        <v>304720</v>
      </c>
      <c r="L9" s="24">
        <f>'Base M F'!M32</f>
        <v>292019</v>
      </c>
      <c r="M9" s="24">
        <f>'Base M F'!N32</f>
        <v>266864</v>
      </c>
      <c r="N9" s="24">
        <f>'Base M F'!O32</f>
        <v>258093</v>
      </c>
      <c r="O9" s="24">
        <f>'Base M F'!P32</f>
        <v>251147</v>
      </c>
      <c r="P9" s="24">
        <f>SUM(P2:P8)</f>
        <v>246920</v>
      </c>
      <c r="Q9" s="24">
        <f>SUM(Q2:Q8)</f>
        <v>249175</v>
      </c>
      <c r="R9" s="24">
        <f>SUM(R2:R8)</f>
        <v>246750</v>
      </c>
      <c r="S9" s="24">
        <f>AVERAGE(B9:R9)</f>
        <v>304634.1176470588</v>
      </c>
      <c r="T9" s="24">
        <f>SUM(B9:R9)</f>
        <v>5178780</v>
      </c>
    </row>
    <row r="11" spans="1:20" x14ac:dyDescent="0.3">
      <c r="B11" s="4">
        <f>SUM(B2:B8)</f>
        <v>373286</v>
      </c>
      <c r="C11" s="4">
        <f t="shared" ref="C11:T11" si="2">SUM(C2:C8)</f>
        <v>378492</v>
      </c>
      <c r="D11" s="4">
        <f t="shared" si="2"/>
        <v>356475</v>
      </c>
      <c r="E11" s="4">
        <f t="shared" si="2"/>
        <v>343179</v>
      </c>
      <c r="F11" s="4">
        <f t="shared" si="2"/>
        <v>334858</v>
      </c>
      <c r="G11" s="4">
        <f t="shared" si="2"/>
        <v>332955</v>
      </c>
      <c r="H11" s="4">
        <f t="shared" si="2"/>
        <v>325850</v>
      </c>
      <c r="I11" s="4">
        <f t="shared" si="2"/>
        <v>310739</v>
      </c>
      <c r="J11" s="4">
        <f t="shared" si="2"/>
        <v>307258</v>
      </c>
      <c r="K11" s="4">
        <f t="shared" si="2"/>
        <v>304720</v>
      </c>
      <c r="L11" s="4">
        <f t="shared" si="2"/>
        <v>292019</v>
      </c>
      <c r="M11" s="4">
        <f t="shared" si="2"/>
        <v>266864</v>
      </c>
      <c r="N11" s="4">
        <f t="shared" si="2"/>
        <v>258093</v>
      </c>
      <c r="O11" s="4">
        <f t="shared" si="2"/>
        <v>251147</v>
      </c>
      <c r="P11" s="4">
        <f t="shared" si="2"/>
        <v>246920</v>
      </c>
      <c r="Q11" s="4">
        <f t="shared" si="2"/>
        <v>249175</v>
      </c>
      <c r="R11" s="4">
        <f t="shared" si="2"/>
        <v>246750</v>
      </c>
      <c r="S11" s="4">
        <f t="shared" si="2"/>
        <v>304634.11764705885</v>
      </c>
      <c r="T11" s="4">
        <f t="shared" si="2"/>
        <v>5178780</v>
      </c>
    </row>
    <row r="16" spans="1:20" ht="15.6" x14ac:dyDescent="0.3">
      <c r="A16" s="41" t="s">
        <v>41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A15" workbookViewId="0">
      <selection activeCell="F5" sqref="F5"/>
    </sheetView>
  </sheetViews>
  <sheetFormatPr defaultRowHeight="14.4" x14ac:dyDescent="0.3"/>
  <sheetData>
    <row r="1" spans="1:15" x14ac:dyDescent="0.3">
      <c r="A1" s="43" t="s">
        <v>13</v>
      </c>
      <c r="I1" s="43" t="s">
        <v>14</v>
      </c>
    </row>
    <row r="2" spans="1:15" ht="15" thickBot="1" x14ac:dyDescent="0.35">
      <c r="A2" s="104" t="s">
        <v>15</v>
      </c>
      <c r="B2" s="105"/>
      <c r="C2" s="105"/>
      <c r="D2" s="105"/>
      <c r="E2" s="105"/>
      <c r="F2" s="105"/>
      <c r="G2" s="44"/>
      <c r="I2" s="106" t="s">
        <v>15</v>
      </c>
      <c r="J2" s="107"/>
      <c r="K2" s="107"/>
      <c r="L2" s="107"/>
      <c r="M2" s="107"/>
      <c r="N2" s="107"/>
      <c r="O2" s="45"/>
    </row>
    <row r="3" spans="1:15" ht="19.2" thickBot="1" x14ac:dyDescent="0.35">
      <c r="A3" s="108" t="s">
        <v>16</v>
      </c>
      <c r="B3" s="109"/>
      <c r="C3" s="46" t="s">
        <v>17</v>
      </c>
      <c r="D3" s="47" t="s">
        <v>18</v>
      </c>
      <c r="E3" s="47" t="s">
        <v>19</v>
      </c>
      <c r="F3" s="48" t="s">
        <v>20</v>
      </c>
      <c r="G3" s="44"/>
      <c r="I3" s="110" t="s">
        <v>16</v>
      </c>
      <c r="J3" s="111"/>
      <c r="K3" s="49" t="s">
        <v>17</v>
      </c>
      <c r="L3" s="50" t="s">
        <v>18</v>
      </c>
      <c r="M3" s="50" t="s">
        <v>19</v>
      </c>
      <c r="N3" s="51" t="s">
        <v>20</v>
      </c>
      <c r="O3" s="52"/>
    </row>
    <row r="4" spans="1:15" ht="25.8" thickBot="1" x14ac:dyDescent="0.35">
      <c r="A4" s="112" t="s">
        <v>21</v>
      </c>
      <c r="B4" s="53" t="s">
        <v>22</v>
      </c>
      <c r="C4" s="54">
        <v>2140</v>
      </c>
      <c r="D4" s="55">
        <v>1.2173546996148836</v>
      </c>
      <c r="E4" s="55">
        <v>1.2173546996148836</v>
      </c>
      <c r="F4" s="56">
        <v>1.2173546996148836</v>
      </c>
      <c r="G4" s="44"/>
      <c r="I4" s="115" t="s">
        <v>21</v>
      </c>
      <c r="J4" s="57" t="s">
        <v>22</v>
      </c>
      <c r="K4" s="58">
        <v>35</v>
      </c>
      <c r="L4" s="59">
        <v>1.1272141706924315</v>
      </c>
      <c r="M4" s="59">
        <v>1.1272141706924315</v>
      </c>
      <c r="N4" s="60">
        <v>1.1272141706924315</v>
      </c>
      <c r="O4" s="52"/>
    </row>
    <row r="5" spans="1:15" ht="25.2" customHeight="1" x14ac:dyDescent="0.3">
      <c r="A5" s="113"/>
      <c r="B5" s="61" t="s">
        <v>23</v>
      </c>
      <c r="C5" s="62">
        <v>113987</v>
      </c>
      <c r="D5" s="63">
        <v>64.842341189253148</v>
      </c>
      <c r="E5" s="63">
        <v>64.842341189253148</v>
      </c>
      <c r="F5" s="64">
        <v>66.059695888868035</v>
      </c>
      <c r="G5" s="44"/>
      <c r="I5" s="116"/>
      <c r="J5" s="65" t="s">
        <v>23</v>
      </c>
      <c r="K5" s="66">
        <v>1044</v>
      </c>
      <c r="L5" s="67">
        <v>33.623188405797102</v>
      </c>
      <c r="M5" s="67">
        <v>33.623188405797102</v>
      </c>
      <c r="N5" s="68">
        <v>34.750402576489527</v>
      </c>
      <c r="O5" s="52"/>
    </row>
    <row r="6" spans="1:15" ht="25.2" x14ac:dyDescent="0.3">
      <c r="A6" s="113"/>
      <c r="B6" s="61" t="s">
        <v>24</v>
      </c>
      <c r="C6" s="62">
        <v>11247</v>
      </c>
      <c r="D6" s="63">
        <v>6.3979384610133625</v>
      </c>
      <c r="E6" s="63">
        <v>6.3979384610133625</v>
      </c>
      <c r="F6" s="64">
        <v>72.457634349881388</v>
      </c>
      <c r="G6" s="44"/>
      <c r="I6" s="116"/>
      <c r="J6" s="65" t="s">
        <v>24</v>
      </c>
      <c r="K6" s="66">
        <v>281</v>
      </c>
      <c r="L6" s="67">
        <v>9.0499194847020927</v>
      </c>
      <c r="M6" s="67">
        <v>9.0499194847020927</v>
      </c>
      <c r="N6" s="68">
        <v>43.800322061191629</v>
      </c>
      <c r="O6" s="52"/>
    </row>
    <row r="7" spans="1:15" ht="16.8" x14ac:dyDescent="0.3">
      <c r="A7" s="113"/>
      <c r="B7" s="61" t="s">
        <v>25</v>
      </c>
      <c r="C7" s="62">
        <v>3733</v>
      </c>
      <c r="D7" s="63">
        <v>2.1235444362908229</v>
      </c>
      <c r="E7" s="63">
        <v>2.1235444362908229</v>
      </c>
      <c r="F7" s="64">
        <v>74.581178786172217</v>
      </c>
      <c r="G7" s="44"/>
      <c r="I7" s="116"/>
      <c r="J7" s="65" t="s">
        <v>25</v>
      </c>
      <c r="K7" s="66">
        <v>60</v>
      </c>
      <c r="L7" s="67">
        <v>1.932367149758454</v>
      </c>
      <c r="M7" s="67">
        <v>1.932367149758454</v>
      </c>
      <c r="N7" s="68">
        <v>45.732689210950078</v>
      </c>
      <c r="O7" s="52"/>
    </row>
    <row r="8" spans="1:15" ht="25.2" x14ac:dyDescent="0.3">
      <c r="A8" s="113"/>
      <c r="B8" s="61" t="s">
        <v>26</v>
      </c>
      <c r="C8" s="62">
        <v>4685</v>
      </c>
      <c r="D8" s="63">
        <v>2.6650966204185651</v>
      </c>
      <c r="E8" s="63">
        <v>2.6650966204185651</v>
      </c>
      <c r="F8" s="64">
        <v>77.246275406590783</v>
      </c>
      <c r="G8" s="44"/>
      <c r="I8" s="116"/>
      <c r="J8" s="65" t="s">
        <v>26</v>
      </c>
      <c r="K8" s="66">
        <v>147</v>
      </c>
      <c r="L8" s="67">
        <v>4.7342995169082132</v>
      </c>
      <c r="M8" s="67">
        <v>4.7342995169082132</v>
      </c>
      <c r="N8" s="68">
        <v>50.4669887278583</v>
      </c>
      <c r="O8" s="52"/>
    </row>
    <row r="9" spans="1:15" ht="33.6" x14ac:dyDescent="0.3">
      <c r="A9" s="113"/>
      <c r="B9" s="61" t="s">
        <v>27</v>
      </c>
      <c r="C9" s="62">
        <v>17487</v>
      </c>
      <c r="D9" s="63">
        <v>9.947608239329659</v>
      </c>
      <c r="E9" s="63">
        <v>9.947608239329659</v>
      </c>
      <c r="F9" s="64">
        <v>87.193883645920451</v>
      </c>
      <c r="G9" s="44"/>
      <c r="I9" s="116"/>
      <c r="J9" s="65" t="s">
        <v>27</v>
      </c>
      <c r="K9" s="66">
        <v>764</v>
      </c>
      <c r="L9" s="67">
        <v>24.605475040257648</v>
      </c>
      <c r="M9" s="67">
        <v>24.605475040257648</v>
      </c>
      <c r="N9" s="68">
        <v>75.072463768115938</v>
      </c>
      <c r="O9" s="52"/>
    </row>
    <row r="10" spans="1:15" ht="25.2" x14ac:dyDescent="0.3">
      <c r="A10" s="113"/>
      <c r="B10" s="61" t="s">
        <v>28</v>
      </c>
      <c r="C10" s="62">
        <v>9479</v>
      </c>
      <c r="D10" s="63">
        <v>5.392198690490412</v>
      </c>
      <c r="E10" s="63">
        <v>5.392198690490412</v>
      </c>
      <c r="F10" s="64">
        <v>92.58608233641084</v>
      </c>
      <c r="G10" s="44"/>
      <c r="I10" s="116"/>
      <c r="J10" s="65" t="s">
        <v>28</v>
      </c>
      <c r="K10" s="66">
        <v>409</v>
      </c>
      <c r="L10" s="67">
        <v>13.172302737520129</v>
      </c>
      <c r="M10" s="67">
        <v>13.172302737520129</v>
      </c>
      <c r="N10" s="68">
        <v>88.244766505636079</v>
      </c>
      <c r="O10" s="52"/>
    </row>
    <row r="11" spans="1:15" x14ac:dyDescent="0.3">
      <c r="A11" s="113"/>
      <c r="B11" s="61" t="s">
        <v>6</v>
      </c>
      <c r="C11" s="62">
        <v>9360</v>
      </c>
      <c r="D11" s="63">
        <v>5.3245046674744438</v>
      </c>
      <c r="E11" s="63">
        <v>5.3245046674744438</v>
      </c>
      <c r="F11" s="64">
        <v>97.910587003885297</v>
      </c>
      <c r="G11" s="44"/>
      <c r="I11" s="116"/>
      <c r="J11" s="65" t="s">
        <v>6</v>
      </c>
      <c r="K11" s="66">
        <v>245</v>
      </c>
      <c r="L11" s="67">
        <v>7.8904991948470213</v>
      </c>
      <c r="M11" s="67">
        <v>7.8904991948470213</v>
      </c>
      <c r="N11" s="68">
        <v>96.135265700483103</v>
      </c>
      <c r="O11" s="52"/>
    </row>
    <row r="12" spans="1:15" x14ac:dyDescent="0.3">
      <c r="A12" s="113"/>
      <c r="B12" s="61" t="s">
        <v>7</v>
      </c>
      <c r="C12" s="62">
        <v>778</v>
      </c>
      <c r="D12" s="63">
        <v>0.44257100761699975</v>
      </c>
      <c r="E12" s="63">
        <v>0.44257100761699975</v>
      </c>
      <c r="F12" s="64">
        <v>98.353158011502302</v>
      </c>
      <c r="G12" s="44"/>
      <c r="I12" s="116"/>
      <c r="J12" s="65" t="s">
        <v>7</v>
      </c>
      <c r="K12" s="66">
        <v>14</v>
      </c>
      <c r="L12" s="67">
        <v>0.45088566827697263</v>
      </c>
      <c r="M12" s="67">
        <v>0.45088566827697263</v>
      </c>
      <c r="N12" s="68">
        <v>96.586151368760071</v>
      </c>
      <c r="O12" s="52"/>
    </row>
    <row r="13" spans="1:15" ht="25.2" x14ac:dyDescent="0.3">
      <c r="A13" s="113"/>
      <c r="B13" s="61" t="s">
        <v>29</v>
      </c>
      <c r="C13" s="62">
        <v>2895</v>
      </c>
      <c r="D13" s="63">
        <v>1.6468419884977048</v>
      </c>
      <c r="E13" s="63">
        <v>1.6468419884977048</v>
      </c>
      <c r="F13" s="64">
        <v>100</v>
      </c>
      <c r="G13" s="44"/>
      <c r="I13" s="116"/>
      <c r="J13" s="65" t="s">
        <v>29</v>
      </c>
      <c r="K13" s="66">
        <v>106</v>
      </c>
      <c r="L13" s="67">
        <v>3.4138486312399361</v>
      </c>
      <c r="M13" s="67">
        <v>3.4138486312399361</v>
      </c>
      <c r="N13" s="68">
        <v>100</v>
      </c>
      <c r="O13" s="52"/>
    </row>
    <row r="14" spans="1:15" ht="15" thickBot="1" x14ac:dyDescent="0.35">
      <c r="A14" s="114"/>
      <c r="B14" s="69" t="s">
        <v>8</v>
      </c>
      <c r="C14" s="70">
        <v>175791</v>
      </c>
      <c r="D14" s="71">
        <v>100</v>
      </c>
      <c r="E14" s="71">
        <v>100</v>
      </c>
      <c r="F14" s="72"/>
      <c r="G14" s="44"/>
      <c r="I14" s="117"/>
      <c r="J14" s="73" t="s">
        <v>8</v>
      </c>
      <c r="K14" s="74">
        <v>3105</v>
      </c>
      <c r="L14" s="75">
        <v>100</v>
      </c>
      <c r="M14" s="75">
        <v>100</v>
      </c>
      <c r="N14" s="76"/>
      <c r="O14" s="52"/>
    </row>
    <row r="18" spans="1:15" x14ac:dyDescent="0.3">
      <c r="A18" s="43" t="s">
        <v>30</v>
      </c>
      <c r="I18" s="43" t="s">
        <v>31</v>
      </c>
    </row>
    <row r="19" spans="1:15" ht="15" thickBot="1" x14ac:dyDescent="0.35">
      <c r="A19" s="106" t="s">
        <v>15</v>
      </c>
      <c r="B19" s="107"/>
      <c r="C19" s="107"/>
      <c r="D19" s="107"/>
      <c r="E19" s="107"/>
      <c r="F19" s="107"/>
      <c r="G19" s="45"/>
      <c r="I19" s="106" t="s">
        <v>15</v>
      </c>
      <c r="J19" s="107"/>
      <c r="K19" s="107"/>
      <c r="L19" s="107"/>
      <c r="M19" s="107"/>
      <c r="N19" s="107"/>
      <c r="O19" s="45"/>
    </row>
    <row r="20" spans="1:15" ht="19.2" thickBot="1" x14ac:dyDescent="0.35">
      <c r="A20" s="110" t="s">
        <v>16</v>
      </c>
      <c r="B20" s="111"/>
      <c r="C20" s="49" t="s">
        <v>17</v>
      </c>
      <c r="D20" s="50" t="s">
        <v>18</v>
      </c>
      <c r="E20" s="50" t="s">
        <v>19</v>
      </c>
      <c r="F20" s="51" t="s">
        <v>20</v>
      </c>
      <c r="G20" s="52"/>
      <c r="I20" s="110" t="s">
        <v>16</v>
      </c>
      <c r="J20" s="111"/>
      <c r="K20" s="49" t="s">
        <v>17</v>
      </c>
      <c r="L20" s="50" t="s">
        <v>18</v>
      </c>
      <c r="M20" s="50" t="s">
        <v>19</v>
      </c>
      <c r="N20" s="51" t="s">
        <v>20</v>
      </c>
      <c r="O20" s="52"/>
    </row>
    <row r="21" spans="1:15" ht="25.8" thickBot="1" x14ac:dyDescent="0.35">
      <c r="A21" s="115" t="s">
        <v>21</v>
      </c>
      <c r="B21" s="57" t="s">
        <v>22</v>
      </c>
      <c r="C21" s="58">
        <v>35</v>
      </c>
      <c r="D21" s="59">
        <v>1.0660980810234542</v>
      </c>
      <c r="E21" s="59">
        <v>1.0660980810234542</v>
      </c>
      <c r="F21" s="60">
        <v>1.0660980810234542</v>
      </c>
      <c r="G21" s="52"/>
      <c r="I21" s="115" t="s">
        <v>21</v>
      </c>
      <c r="J21" s="57" t="s">
        <v>22</v>
      </c>
      <c r="K21" s="58">
        <v>3080</v>
      </c>
      <c r="L21" s="59">
        <v>1.2360790609009731</v>
      </c>
      <c r="M21" s="59">
        <v>1.2360790609009731</v>
      </c>
      <c r="N21" s="60">
        <v>1.2360790609009731</v>
      </c>
      <c r="O21" s="52"/>
    </row>
    <row r="22" spans="1:15" ht="16.8" x14ac:dyDescent="0.3">
      <c r="A22" s="116"/>
      <c r="B22" s="65" t="s">
        <v>23</v>
      </c>
      <c r="C22" s="66">
        <v>1064</v>
      </c>
      <c r="D22" s="67">
        <v>32.40938166311301</v>
      </c>
      <c r="E22" s="67">
        <v>32.40938166311301</v>
      </c>
      <c r="F22" s="68">
        <v>33.475479744136457</v>
      </c>
      <c r="G22" s="52"/>
      <c r="I22" s="116"/>
      <c r="J22" s="65" t="s">
        <v>23</v>
      </c>
      <c r="K22" s="66">
        <v>151424</v>
      </c>
      <c r="L22" s="67">
        <v>60.770141466840577</v>
      </c>
      <c r="M22" s="67">
        <v>60.770141466840577</v>
      </c>
      <c r="N22" s="68">
        <v>62.006220527741554</v>
      </c>
      <c r="O22" s="52"/>
    </row>
    <row r="23" spans="1:15" ht="25.2" x14ac:dyDescent="0.3">
      <c r="A23" s="116"/>
      <c r="B23" s="65" t="s">
        <v>24</v>
      </c>
      <c r="C23" s="66">
        <v>293</v>
      </c>
      <c r="D23" s="67">
        <v>8.9247639354249166</v>
      </c>
      <c r="E23" s="67">
        <v>8.9247639354249166</v>
      </c>
      <c r="F23" s="68">
        <v>42.400243679561378</v>
      </c>
      <c r="G23" s="52"/>
      <c r="I23" s="116"/>
      <c r="J23" s="65" t="s">
        <v>24</v>
      </c>
      <c r="K23" s="66">
        <v>16296</v>
      </c>
      <c r="L23" s="67">
        <v>6.5399819404033304</v>
      </c>
      <c r="M23" s="67">
        <v>6.5399819404033304</v>
      </c>
      <c r="N23" s="68">
        <v>68.546202468144884</v>
      </c>
      <c r="O23" s="52"/>
    </row>
    <row r="24" spans="1:15" ht="16.8" x14ac:dyDescent="0.3">
      <c r="A24" s="116"/>
      <c r="B24" s="65" t="s">
        <v>25</v>
      </c>
      <c r="C24" s="66">
        <v>71</v>
      </c>
      <c r="D24" s="67">
        <v>2.1626561072190067</v>
      </c>
      <c r="E24" s="67">
        <v>2.1626561072190067</v>
      </c>
      <c r="F24" s="68">
        <v>44.562899786780385</v>
      </c>
      <c r="G24" s="52"/>
      <c r="I24" s="116"/>
      <c r="J24" s="65" t="s">
        <v>25</v>
      </c>
      <c r="K24" s="66">
        <v>5623</v>
      </c>
      <c r="L24" s="67">
        <v>2.2566469348851212</v>
      </c>
      <c r="M24" s="67">
        <v>2.2566469348851212</v>
      </c>
      <c r="N24" s="68">
        <v>70.802849403029995</v>
      </c>
      <c r="O24" s="52"/>
    </row>
    <row r="25" spans="1:15" ht="25.2" x14ac:dyDescent="0.3">
      <c r="A25" s="116"/>
      <c r="B25" s="65" t="s">
        <v>26</v>
      </c>
      <c r="C25" s="66">
        <v>152</v>
      </c>
      <c r="D25" s="67">
        <v>4.6299116661590007</v>
      </c>
      <c r="E25" s="67">
        <v>4.6299116661590007</v>
      </c>
      <c r="F25" s="68">
        <v>49.192811452939381</v>
      </c>
      <c r="G25" s="52"/>
      <c r="I25" s="116"/>
      <c r="J25" s="65" t="s">
        <v>26</v>
      </c>
      <c r="K25" s="66">
        <v>6872</v>
      </c>
      <c r="L25" s="67">
        <v>2.757901073542691</v>
      </c>
      <c r="M25" s="67">
        <v>2.757901073542691</v>
      </c>
      <c r="N25" s="68">
        <v>73.560750476572693</v>
      </c>
      <c r="O25" s="52"/>
    </row>
    <row r="26" spans="1:15" ht="33.6" x14ac:dyDescent="0.3">
      <c r="A26" s="116"/>
      <c r="B26" s="65" t="s">
        <v>27</v>
      </c>
      <c r="C26" s="66">
        <v>821</v>
      </c>
      <c r="D26" s="67">
        <v>25.007614986293024</v>
      </c>
      <c r="E26" s="67">
        <v>25.007614986293024</v>
      </c>
      <c r="F26" s="68">
        <v>74.200426439232416</v>
      </c>
      <c r="G26" s="52"/>
      <c r="I26" s="116"/>
      <c r="J26" s="65" t="s">
        <v>27</v>
      </c>
      <c r="K26" s="66">
        <v>27985</v>
      </c>
      <c r="L26" s="67">
        <v>11.231062506270693</v>
      </c>
      <c r="M26" s="67">
        <v>11.231062506270693</v>
      </c>
      <c r="N26" s="68">
        <v>84.791812982843382</v>
      </c>
      <c r="O26" s="52"/>
    </row>
    <row r="27" spans="1:15" ht="25.2" x14ac:dyDescent="0.3">
      <c r="A27" s="116"/>
      <c r="B27" s="65" t="s">
        <v>28</v>
      </c>
      <c r="C27" s="66">
        <v>446</v>
      </c>
      <c r="D27" s="67">
        <v>13.585135546756016</v>
      </c>
      <c r="E27" s="67">
        <v>13.585135546756016</v>
      </c>
      <c r="F27" s="68">
        <v>87.785561985988423</v>
      </c>
      <c r="G27" s="52"/>
      <c r="I27" s="116"/>
      <c r="J27" s="65" t="s">
        <v>28</v>
      </c>
      <c r="K27" s="66">
        <v>16300</v>
      </c>
      <c r="L27" s="67">
        <v>6.5415872378850199</v>
      </c>
      <c r="M27" s="67">
        <v>6.5415872378850199</v>
      </c>
      <c r="N27" s="68">
        <v>91.333400220728407</v>
      </c>
      <c r="O27" s="52"/>
    </row>
    <row r="28" spans="1:15" x14ac:dyDescent="0.3">
      <c r="A28" s="116"/>
      <c r="B28" s="65" t="s">
        <v>6</v>
      </c>
      <c r="C28" s="66">
        <v>274</v>
      </c>
      <c r="D28" s="67">
        <v>8.3460249771550412</v>
      </c>
      <c r="E28" s="67">
        <v>8.3460249771550412</v>
      </c>
      <c r="F28" s="68">
        <v>96.131586963143462</v>
      </c>
      <c r="G28" s="52"/>
      <c r="I28" s="116"/>
      <c r="J28" s="65" t="s">
        <v>6</v>
      </c>
      <c r="K28" s="66">
        <v>15790</v>
      </c>
      <c r="L28" s="67">
        <v>6.3369118089696004</v>
      </c>
      <c r="M28" s="67">
        <v>6.3369118089696004</v>
      </c>
      <c r="N28" s="68">
        <v>97.67031202969801</v>
      </c>
      <c r="O28" s="52"/>
    </row>
    <row r="29" spans="1:15" x14ac:dyDescent="0.3">
      <c r="A29" s="116"/>
      <c r="B29" s="65" t="s">
        <v>7</v>
      </c>
      <c r="C29" s="66">
        <v>15</v>
      </c>
      <c r="D29" s="67">
        <v>0.45689917758148035</v>
      </c>
      <c r="E29" s="67">
        <v>0.45689917758148035</v>
      </c>
      <c r="F29" s="68">
        <v>96.588486140724953</v>
      </c>
      <c r="G29" s="52"/>
      <c r="I29" s="116"/>
      <c r="J29" s="65" t="s">
        <v>7</v>
      </c>
      <c r="K29" s="66">
        <v>1089</v>
      </c>
      <c r="L29" s="67">
        <v>0.43704223938998699</v>
      </c>
      <c r="M29" s="67">
        <v>0.43704223938998699</v>
      </c>
      <c r="N29" s="68">
        <v>98.107354269087992</v>
      </c>
      <c r="O29" s="52"/>
    </row>
    <row r="30" spans="1:15" ht="25.2" x14ac:dyDescent="0.3">
      <c r="A30" s="116"/>
      <c r="B30" s="65" t="s">
        <v>29</v>
      </c>
      <c r="C30" s="66">
        <v>112</v>
      </c>
      <c r="D30" s="67">
        <v>3.4115138592750531</v>
      </c>
      <c r="E30" s="67">
        <v>3.4115138592750531</v>
      </c>
      <c r="F30" s="68">
        <v>100</v>
      </c>
      <c r="G30" s="52"/>
      <c r="I30" s="116"/>
      <c r="J30" s="65" t="s">
        <v>29</v>
      </c>
      <c r="K30" s="66">
        <v>4716</v>
      </c>
      <c r="L30" s="67">
        <v>1.8926457309120095</v>
      </c>
      <c r="M30" s="67">
        <v>1.8926457309120095</v>
      </c>
      <c r="N30" s="68">
        <v>100</v>
      </c>
      <c r="O30" s="52"/>
    </row>
    <row r="31" spans="1:15" ht="15" thickBot="1" x14ac:dyDescent="0.35">
      <c r="A31" s="117"/>
      <c r="B31" s="73" t="s">
        <v>8</v>
      </c>
      <c r="C31" s="74">
        <v>3283</v>
      </c>
      <c r="D31" s="75">
        <v>100</v>
      </c>
      <c r="E31" s="75">
        <v>100</v>
      </c>
      <c r="F31" s="76"/>
      <c r="G31" s="52"/>
      <c r="I31" s="117"/>
      <c r="J31" s="73" t="s">
        <v>8</v>
      </c>
      <c r="K31" s="74">
        <v>249175</v>
      </c>
      <c r="L31" s="75">
        <v>100</v>
      </c>
      <c r="M31" s="75">
        <v>100</v>
      </c>
      <c r="N31" s="76"/>
      <c r="O31" s="52"/>
    </row>
  </sheetData>
  <mergeCells count="12">
    <mergeCell ref="A19:F19"/>
    <mergeCell ref="I19:N19"/>
    <mergeCell ref="A20:B20"/>
    <mergeCell ref="I20:J20"/>
    <mergeCell ref="A21:A31"/>
    <mergeCell ref="I21:I31"/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A10" workbookViewId="0"/>
  </sheetViews>
  <sheetFormatPr defaultRowHeight="14.4" x14ac:dyDescent="0.3"/>
  <sheetData>
    <row r="1" spans="1:15" x14ac:dyDescent="0.3">
      <c r="A1" s="43" t="s">
        <v>32</v>
      </c>
      <c r="I1" s="43" t="s">
        <v>33</v>
      </c>
    </row>
    <row r="2" spans="1:15" ht="15" thickBot="1" x14ac:dyDescent="0.35">
      <c r="A2" s="118" t="s">
        <v>15</v>
      </c>
      <c r="B2" s="119"/>
      <c r="C2" s="119"/>
      <c r="D2" s="119"/>
      <c r="E2" s="119"/>
      <c r="F2" s="119"/>
      <c r="G2" s="77"/>
      <c r="I2" s="118" t="s">
        <v>15</v>
      </c>
      <c r="J2" s="119"/>
      <c r="K2" s="119"/>
      <c r="L2" s="119"/>
      <c r="M2" s="119"/>
      <c r="N2" s="119"/>
      <c r="O2" s="78"/>
    </row>
    <row r="3" spans="1:15" ht="19.2" thickBot="1" x14ac:dyDescent="0.35">
      <c r="A3" s="120" t="s">
        <v>16</v>
      </c>
      <c r="B3" s="121"/>
      <c r="C3" s="79" t="s">
        <v>17</v>
      </c>
      <c r="D3" s="80" t="s">
        <v>18</v>
      </c>
      <c r="E3" s="80" t="s">
        <v>19</v>
      </c>
      <c r="F3" s="81" t="s">
        <v>20</v>
      </c>
      <c r="G3" s="82"/>
      <c r="I3" s="120" t="s">
        <v>16</v>
      </c>
      <c r="J3" s="121"/>
      <c r="K3" s="79" t="s">
        <v>17</v>
      </c>
      <c r="L3" s="80" t="s">
        <v>18</v>
      </c>
      <c r="M3" s="80" t="s">
        <v>19</v>
      </c>
      <c r="N3" s="81" t="s">
        <v>20</v>
      </c>
      <c r="O3" s="83"/>
    </row>
    <row r="4" spans="1:15" ht="25.8" thickBot="1" x14ac:dyDescent="0.35">
      <c r="A4" s="122" t="s">
        <v>21</v>
      </c>
      <c r="B4" s="84" t="s">
        <v>22</v>
      </c>
      <c r="C4" s="85">
        <v>2307</v>
      </c>
      <c r="D4" s="86">
        <v>1.3187906226955461</v>
      </c>
      <c r="E4" s="86">
        <v>1.3187906226955461</v>
      </c>
      <c r="F4" s="87">
        <v>1.3187906226955461</v>
      </c>
      <c r="G4" s="88"/>
      <c r="I4" s="122" t="s">
        <v>21</v>
      </c>
      <c r="J4" s="84" t="s">
        <v>22</v>
      </c>
      <c r="K4" s="85">
        <v>38</v>
      </c>
      <c r="L4" s="86">
        <v>1.195720578980491</v>
      </c>
      <c r="M4" s="86">
        <v>1.195720578980491</v>
      </c>
      <c r="N4" s="87">
        <v>1.195720578980491</v>
      </c>
      <c r="O4" s="83"/>
    </row>
    <row r="5" spans="1:15" ht="17.399999999999999" thickBot="1" x14ac:dyDescent="0.35">
      <c r="A5" s="123"/>
      <c r="B5" s="89" t="s">
        <v>23</v>
      </c>
      <c r="C5" s="90">
        <v>113467</v>
      </c>
      <c r="D5" s="91">
        <v>64.863119022711558</v>
      </c>
      <c r="E5" s="91">
        <v>64.863119022711558</v>
      </c>
      <c r="F5" s="92">
        <v>66.181909645407103</v>
      </c>
      <c r="G5" s="88"/>
      <c r="I5" s="123"/>
      <c r="J5" s="89" t="s">
        <v>23</v>
      </c>
      <c r="K5" s="90">
        <v>1037</v>
      </c>
      <c r="L5" s="91">
        <v>32.630585273757077</v>
      </c>
      <c r="M5" s="91">
        <v>32.630585273757077</v>
      </c>
      <c r="N5" s="92">
        <v>33.826305852737569</v>
      </c>
      <c r="O5" s="83"/>
    </row>
    <row r="6" spans="1:15" ht="25.8" thickBot="1" x14ac:dyDescent="0.35">
      <c r="A6" s="123"/>
      <c r="B6" s="89" t="s">
        <v>24</v>
      </c>
      <c r="C6" s="90">
        <v>10936</v>
      </c>
      <c r="D6" s="91">
        <v>6.2515363024700887</v>
      </c>
      <c r="E6" s="91">
        <v>6.2515363024700887</v>
      </c>
      <c r="F6" s="92">
        <v>72.433445947877189</v>
      </c>
      <c r="G6" s="88"/>
      <c r="I6" s="123"/>
      <c r="J6" s="89" t="s">
        <v>24</v>
      </c>
      <c r="K6" s="90">
        <v>261</v>
      </c>
      <c r="L6" s="91">
        <v>8.2127123977344247</v>
      </c>
      <c r="M6" s="91">
        <v>8.2127123977344247</v>
      </c>
      <c r="N6" s="92">
        <v>42.03901825047199</v>
      </c>
      <c r="O6" s="83"/>
    </row>
    <row r="7" spans="1:15" ht="17.399999999999999" thickBot="1" x14ac:dyDescent="0.35">
      <c r="A7" s="123"/>
      <c r="B7" s="89" t="s">
        <v>25</v>
      </c>
      <c r="C7" s="90">
        <v>3751</v>
      </c>
      <c r="D7" s="91">
        <v>2.144249512670565</v>
      </c>
      <c r="E7" s="91">
        <v>2.144249512670565</v>
      </c>
      <c r="F7" s="92">
        <v>74.577695460547758</v>
      </c>
      <c r="G7" s="88"/>
      <c r="I7" s="123"/>
      <c r="J7" s="89" t="s">
        <v>25</v>
      </c>
      <c r="K7" s="90">
        <v>95</v>
      </c>
      <c r="L7" s="91">
        <v>2.9893014474512274</v>
      </c>
      <c r="M7" s="91">
        <v>2.9893014474512274</v>
      </c>
      <c r="N7" s="92">
        <v>45.028319697923223</v>
      </c>
      <c r="O7" s="83"/>
    </row>
    <row r="8" spans="1:15" ht="25.8" thickBot="1" x14ac:dyDescent="0.35">
      <c r="A8" s="123"/>
      <c r="B8" s="89" t="s">
        <v>26</v>
      </c>
      <c r="C8" s="90">
        <v>4492</v>
      </c>
      <c r="D8" s="91">
        <v>2.5678402588419567</v>
      </c>
      <c r="E8" s="91">
        <v>2.5678402588419567</v>
      </c>
      <c r="F8" s="92">
        <v>77.145535719389713</v>
      </c>
      <c r="G8" s="88"/>
      <c r="I8" s="123"/>
      <c r="J8" s="89" t="s">
        <v>26</v>
      </c>
      <c r="K8" s="90">
        <v>143</v>
      </c>
      <c r="L8" s="91">
        <v>4.4996853366897422</v>
      </c>
      <c r="M8" s="91">
        <v>4.4996853366897422</v>
      </c>
      <c r="N8" s="92">
        <v>49.528005034612967</v>
      </c>
      <c r="O8" s="83"/>
    </row>
    <row r="9" spans="1:15" ht="34.200000000000003" thickBot="1" x14ac:dyDescent="0.35">
      <c r="A9" s="123"/>
      <c r="B9" s="89" t="s">
        <v>27</v>
      </c>
      <c r="C9" s="90">
        <v>17571</v>
      </c>
      <c r="D9" s="91">
        <v>10.044417005367769</v>
      </c>
      <c r="E9" s="91">
        <v>10.044417005367769</v>
      </c>
      <c r="F9" s="92">
        <v>87.189952724757475</v>
      </c>
      <c r="G9" s="88"/>
      <c r="I9" s="123"/>
      <c r="J9" s="89" t="s">
        <v>27</v>
      </c>
      <c r="K9" s="90">
        <v>786</v>
      </c>
      <c r="L9" s="91">
        <v>24.732536186280679</v>
      </c>
      <c r="M9" s="91">
        <v>24.732536186280679</v>
      </c>
      <c r="N9" s="92">
        <v>74.260541220893643</v>
      </c>
      <c r="O9" s="83"/>
    </row>
    <row r="10" spans="1:15" ht="25.8" thickBot="1" x14ac:dyDescent="0.35">
      <c r="A10" s="123"/>
      <c r="B10" s="89" t="s">
        <v>28</v>
      </c>
      <c r="C10" s="90">
        <v>9225</v>
      </c>
      <c r="D10" s="91">
        <v>5.2734475484899939</v>
      </c>
      <c r="E10" s="91">
        <v>5.2734475484899939</v>
      </c>
      <c r="F10" s="92">
        <v>92.463400273247473</v>
      </c>
      <c r="G10" s="88"/>
      <c r="I10" s="123"/>
      <c r="J10" s="89" t="s">
        <v>28</v>
      </c>
      <c r="K10" s="90">
        <v>419</v>
      </c>
      <c r="L10" s="91">
        <v>13.184392699811202</v>
      </c>
      <c r="M10" s="91">
        <v>13.184392699811202</v>
      </c>
      <c r="N10" s="92">
        <v>87.444933920704841</v>
      </c>
      <c r="O10" s="83"/>
    </row>
    <row r="11" spans="1:15" ht="15" thickBot="1" x14ac:dyDescent="0.35">
      <c r="A11" s="123"/>
      <c r="B11" s="89" t="s">
        <v>6</v>
      </c>
      <c r="C11" s="90">
        <v>9395</v>
      </c>
      <c r="D11" s="91">
        <v>5.3706276117141991</v>
      </c>
      <c r="E11" s="91">
        <v>5.3706276117141991</v>
      </c>
      <c r="F11" s="92">
        <v>97.834027884961671</v>
      </c>
      <c r="G11" s="88"/>
      <c r="I11" s="123"/>
      <c r="J11" s="89" t="s">
        <v>6</v>
      </c>
      <c r="K11" s="90">
        <v>253</v>
      </c>
      <c r="L11" s="91">
        <v>7.9609817495280053</v>
      </c>
      <c r="M11" s="91">
        <v>7.9609817495280053</v>
      </c>
      <c r="N11" s="92">
        <v>95.405915670232858</v>
      </c>
      <c r="O11" s="83"/>
    </row>
    <row r="12" spans="1:15" ht="15" thickBot="1" x14ac:dyDescent="0.35">
      <c r="A12" s="123"/>
      <c r="B12" s="89" t="s">
        <v>7</v>
      </c>
      <c r="C12" s="90">
        <v>733</v>
      </c>
      <c r="D12" s="91">
        <v>0.41901756672554635</v>
      </c>
      <c r="E12" s="91">
        <v>0.41901756672554635</v>
      </c>
      <c r="F12" s="92">
        <v>98.253045451687214</v>
      </c>
      <c r="G12" s="88"/>
      <c r="I12" s="123"/>
      <c r="J12" s="89" t="s">
        <v>7</v>
      </c>
      <c r="K12" s="90">
        <v>22</v>
      </c>
      <c r="L12" s="91">
        <v>0.69225928256765268</v>
      </c>
      <c r="M12" s="91">
        <v>0.69225928256765268</v>
      </c>
      <c r="N12" s="92">
        <v>96.098174952800505</v>
      </c>
      <c r="O12" s="83"/>
    </row>
    <row r="13" spans="1:15" ht="25.8" thickBot="1" x14ac:dyDescent="0.35">
      <c r="A13" s="123"/>
      <c r="B13" s="89" t="s">
        <v>29</v>
      </c>
      <c r="C13" s="90">
        <v>3056</v>
      </c>
      <c r="D13" s="91">
        <v>1.7469545483127826</v>
      </c>
      <c r="E13" s="91">
        <v>1.7469545483127826</v>
      </c>
      <c r="F13" s="92">
        <v>100</v>
      </c>
      <c r="G13" s="88"/>
      <c r="I13" s="123"/>
      <c r="J13" s="89" t="s">
        <v>29</v>
      </c>
      <c r="K13" s="90">
        <v>124</v>
      </c>
      <c r="L13" s="91">
        <v>3.9018250471994969</v>
      </c>
      <c r="M13" s="91">
        <v>3.9018250471994969</v>
      </c>
      <c r="N13" s="92">
        <v>100</v>
      </c>
      <c r="O13" s="83"/>
    </row>
    <row r="14" spans="1:15" ht="15" thickBot="1" x14ac:dyDescent="0.35">
      <c r="A14" s="124"/>
      <c r="B14" s="93" t="s">
        <v>8</v>
      </c>
      <c r="C14" s="94">
        <v>174933</v>
      </c>
      <c r="D14" s="95">
        <v>100</v>
      </c>
      <c r="E14" s="95">
        <v>100</v>
      </c>
      <c r="F14" s="96"/>
      <c r="G14" s="97"/>
      <c r="I14" s="124"/>
      <c r="J14" s="93" t="s">
        <v>8</v>
      </c>
      <c r="K14" s="94">
        <v>3178</v>
      </c>
      <c r="L14" s="95">
        <v>100</v>
      </c>
      <c r="M14" s="95">
        <v>100</v>
      </c>
      <c r="N14" s="96"/>
      <c r="O14" s="83"/>
    </row>
    <row r="18" spans="1:15" x14ac:dyDescent="0.3">
      <c r="A18" s="43" t="s">
        <v>34</v>
      </c>
      <c r="I18" s="43" t="s">
        <v>35</v>
      </c>
    </row>
    <row r="19" spans="1:15" ht="15" thickBot="1" x14ac:dyDescent="0.35">
      <c r="A19" s="118" t="s">
        <v>15</v>
      </c>
      <c r="B19" s="119"/>
      <c r="C19" s="119"/>
      <c r="D19" s="119"/>
      <c r="E19" s="119"/>
      <c r="F19" s="119"/>
      <c r="G19" s="77"/>
      <c r="I19" s="118" t="s">
        <v>15</v>
      </c>
      <c r="J19" s="119"/>
      <c r="K19" s="119"/>
      <c r="L19" s="119"/>
      <c r="M19" s="119"/>
      <c r="N19" s="119"/>
      <c r="O19" s="78"/>
    </row>
    <row r="20" spans="1:15" ht="19.2" thickBot="1" x14ac:dyDescent="0.35">
      <c r="A20" s="120" t="s">
        <v>16</v>
      </c>
      <c r="B20" s="121"/>
      <c r="C20" s="79" t="s">
        <v>17</v>
      </c>
      <c r="D20" s="80" t="s">
        <v>18</v>
      </c>
      <c r="E20" s="80" t="s">
        <v>19</v>
      </c>
      <c r="F20" s="81" t="s">
        <v>20</v>
      </c>
      <c r="G20" s="82"/>
      <c r="I20" s="120" t="s">
        <v>16</v>
      </c>
      <c r="J20" s="121"/>
      <c r="K20" s="79" t="s">
        <v>17</v>
      </c>
      <c r="L20" s="80" t="s">
        <v>18</v>
      </c>
      <c r="M20" s="80" t="s">
        <v>19</v>
      </c>
      <c r="N20" s="81" t="s">
        <v>20</v>
      </c>
      <c r="O20" s="83"/>
    </row>
    <row r="21" spans="1:15" ht="25.8" thickBot="1" x14ac:dyDescent="0.35">
      <c r="A21" s="122" t="s">
        <v>21</v>
      </c>
      <c r="B21" s="84" t="s">
        <v>22</v>
      </c>
      <c r="C21" s="85">
        <v>40</v>
      </c>
      <c r="D21" s="86">
        <v>1.1841326228537596</v>
      </c>
      <c r="E21" s="86">
        <v>1.1841326228537596</v>
      </c>
      <c r="F21" s="87">
        <v>1.1841326228537596</v>
      </c>
      <c r="G21" s="88"/>
      <c r="I21" s="122" t="s">
        <v>21</v>
      </c>
      <c r="J21" s="84" t="s">
        <v>22</v>
      </c>
      <c r="K21" s="85">
        <v>3228</v>
      </c>
      <c r="L21" s="86">
        <v>1.3082066869300912</v>
      </c>
      <c r="M21" s="86">
        <v>1.3082066869300912</v>
      </c>
      <c r="N21" s="87">
        <v>1.3082066869300912</v>
      </c>
      <c r="O21" s="83"/>
    </row>
    <row r="22" spans="1:15" ht="17.399999999999999" thickBot="1" x14ac:dyDescent="0.35">
      <c r="A22" s="123"/>
      <c r="B22" s="89" t="s">
        <v>23</v>
      </c>
      <c r="C22" s="90">
        <v>1054</v>
      </c>
      <c r="D22" s="91">
        <v>31.201894612196568</v>
      </c>
      <c r="E22" s="91">
        <v>31.201894612196568</v>
      </c>
      <c r="F22" s="92">
        <v>32.386027235050321</v>
      </c>
      <c r="G22" s="88"/>
      <c r="I22" s="123"/>
      <c r="J22" s="89" t="s">
        <v>23</v>
      </c>
      <c r="K22" s="90">
        <v>149837</v>
      </c>
      <c r="L22" s="91">
        <v>60.724214792299904</v>
      </c>
      <c r="M22" s="91">
        <v>60.724214792299904</v>
      </c>
      <c r="N22" s="92">
        <v>62.032421479229995</v>
      </c>
      <c r="O22" s="83"/>
    </row>
    <row r="23" spans="1:15" ht="25.8" thickBot="1" x14ac:dyDescent="0.35">
      <c r="A23" s="123"/>
      <c r="B23" s="89" t="s">
        <v>24</v>
      </c>
      <c r="C23" s="90">
        <v>275</v>
      </c>
      <c r="D23" s="91">
        <v>8.1409117821195984</v>
      </c>
      <c r="E23" s="91">
        <v>8.1409117821195984</v>
      </c>
      <c r="F23" s="92">
        <v>40.526939017169923</v>
      </c>
      <c r="G23" s="88"/>
      <c r="I23" s="123"/>
      <c r="J23" s="89" t="s">
        <v>24</v>
      </c>
      <c r="K23" s="90">
        <v>15904</v>
      </c>
      <c r="L23" s="91">
        <v>6.4453900709219862</v>
      </c>
      <c r="M23" s="91">
        <v>6.4453900709219862</v>
      </c>
      <c r="N23" s="92">
        <v>68.477811550151984</v>
      </c>
      <c r="O23" s="83"/>
    </row>
    <row r="24" spans="1:15" ht="17.399999999999999" thickBot="1" x14ac:dyDescent="0.35">
      <c r="A24" s="123"/>
      <c r="B24" s="89" t="s">
        <v>25</v>
      </c>
      <c r="C24" s="90">
        <v>98</v>
      </c>
      <c r="D24" s="91">
        <v>2.9011249259917111</v>
      </c>
      <c r="E24" s="91">
        <v>2.9011249259917111</v>
      </c>
      <c r="F24" s="92">
        <v>43.428063943161632</v>
      </c>
      <c r="G24" s="88"/>
      <c r="I24" s="123"/>
      <c r="J24" s="89" t="s">
        <v>25</v>
      </c>
      <c r="K24" s="90">
        <v>5643</v>
      </c>
      <c r="L24" s="91">
        <v>2.2869300911854107</v>
      </c>
      <c r="M24" s="91">
        <v>2.2869300911854107</v>
      </c>
      <c r="N24" s="92">
        <v>70.76474164133738</v>
      </c>
      <c r="O24" s="83"/>
    </row>
    <row r="25" spans="1:15" ht="25.8" thickBot="1" x14ac:dyDescent="0.35">
      <c r="A25" s="123"/>
      <c r="B25" s="89" t="s">
        <v>26</v>
      </c>
      <c r="C25" s="90">
        <v>150</v>
      </c>
      <c r="D25" s="91">
        <v>4.4404973357015987</v>
      </c>
      <c r="E25" s="91">
        <v>4.4404973357015987</v>
      </c>
      <c r="F25" s="92">
        <v>47.868561278863233</v>
      </c>
      <c r="G25" s="88"/>
      <c r="I25" s="123"/>
      <c r="J25" s="89" t="s">
        <v>26</v>
      </c>
      <c r="K25" s="90">
        <v>6606</v>
      </c>
      <c r="L25" s="91">
        <v>2.6772036474164134</v>
      </c>
      <c r="M25" s="91">
        <v>2.6772036474164134</v>
      </c>
      <c r="N25" s="92">
        <v>73.4419452887538</v>
      </c>
      <c r="O25" s="83"/>
    </row>
    <row r="26" spans="1:15" ht="34.200000000000003" thickBot="1" x14ac:dyDescent="0.35">
      <c r="A26" s="123"/>
      <c r="B26" s="89" t="s">
        <v>27</v>
      </c>
      <c r="C26" s="90">
        <v>834</v>
      </c>
      <c r="D26" s="91">
        <v>24.68916518650089</v>
      </c>
      <c r="E26" s="91">
        <v>24.68916518650089</v>
      </c>
      <c r="F26" s="92">
        <v>72.557726465364127</v>
      </c>
      <c r="G26" s="88"/>
      <c r="I26" s="123"/>
      <c r="J26" s="89" t="s">
        <v>27</v>
      </c>
      <c r="K26" s="90">
        <v>28138</v>
      </c>
      <c r="L26" s="91">
        <v>11.403444782168187</v>
      </c>
      <c r="M26" s="91">
        <v>11.403444782168187</v>
      </c>
      <c r="N26" s="92">
        <v>84.845390070921994</v>
      </c>
      <c r="O26" s="83"/>
    </row>
    <row r="27" spans="1:15" ht="25.8" thickBot="1" x14ac:dyDescent="0.35">
      <c r="A27" s="123"/>
      <c r="B27" s="89" t="s">
        <v>28</v>
      </c>
      <c r="C27" s="90">
        <v>470</v>
      </c>
      <c r="D27" s="91">
        <v>13.913558318531678</v>
      </c>
      <c r="E27" s="91">
        <v>13.913558318531678</v>
      </c>
      <c r="F27" s="92">
        <v>86.471284783895797</v>
      </c>
      <c r="G27" s="88"/>
      <c r="I27" s="123"/>
      <c r="J27" s="89" t="s">
        <v>28</v>
      </c>
      <c r="K27" s="90">
        <v>15632</v>
      </c>
      <c r="L27" s="91">
        <v>6.33515704154002</v>
      </c>
      <c r="M27" s="91">
        <v>6.33515704154002</v>
      </c>
      <c r="N27" s="92">
        <v>91.180547112462008</v>
      </c>
      <c r="O27" s="83"/>
    </row>
    <row r="28" spans="1:15" ht="15" thickBot="1" x14ac:dyDescent="0.35">
      <c r="A28" s="123"/>
      <c r="B28" s="89" t="s">
        <v>6</v>
      </c>
      <c r="C28" s="90">
        <v>296</v>
      </c>
      <c r="D28" s="91">
        <v>8.7625814091178214</v>
      </c>
      <c r="E28" s="91">
        <v>8.7625814091178214</v>
      </c>
      <c r="F28" s="92">
        <v>95.233866193013611</v>
      </c>
      <c r="G28" s="88"/>
      <c r="I28" s="123"/>
      <c r="J28" s="89" t="s">
        <v>6</v>
      </c>
      <c r="K28" s="90">
        <v>15844</v>
      </c>
      <c r="L28" s="91">
        <v>6.4210739614994932</v>
      </c>
      <c r="M28" s="91">
        <v>6.4210739614994932</v>
      </c>
      <c r="N28" s="92">
        <v>97.601621073961496</v>
      </c>
      <c r="O28" s="83"/>
    </row>
    <row r="29" spans="1:15" ht="15" thickBot="1" x14ac:dyDescent="0.35">
      <c r="A29" s="123"/>
      <c r="B29" s="89" t="s">
        <v>7</v>
      </c>
      <c r="C29" s="90">
        <v>23</v>
      </c>
      <c r="D29" s="91">
        <v>0.68087625814091179</v>
      </c>
      <c r="E29" s="91">
        <v>0.68087625814091179</v>
      </c>
      <c r="F29" s="92">
        <v>95.914742451154538</v>
      </c>
      <c r="G29" s="88"/>
      <c r="I29" s="123"/>
      <c r="J29" s="89" t="s">
        <v>7</v>
      </c>
      <c r="K29" s="90">
        <v>1024</v>
      </c>
      <c r="L29" s="91">
        <v>0.41499493414387029</v>
      </c>
      <c r="M29" s="91">
        <v>0.41499493414387029</v>
      </c>
      <c r="N29" s="92">
        <v>98.016616008105373</v>
      </c>
      <c r="O29" s="83"/>
    </row>
    <row r="30" spans="1:15" ht="25.8" thickBot="1" x14ac:dyDescent="0.35">
      <c r="A30" s="123"/>
      <c r="B30" s="89" t="s">
        <v>29</v>
      </c>
      <c r="C30" s="90">
        <v>138</v>
      </c>
      <c r="D30" s="91">
        <v>4.0852575488454708</v>
      </c>
      <c r="E30" s="91">
        <v>4.0852575488454708</v>
      </c>
      <c r="F30" s="92">
        <v>100</v>
      </c>
      <c r="G30" s="88"/>
      <c r="I30" s="123"/>
      <c r="J30" s="89" t="s">
        <v>29</v>
      </c>
      <c r="K30" s="90">
        <v>4894</v>
      </c>
      <c r="L30" s="91">
        <v>1.9833839918946303</v>
      </c>
      <c r="M30" s="91">
        <v>1.9833839918946303</v>
      </c>
      <c r="N30" s="92">
        <v>100</v>
      </c>
      <c r="O30" s="83"/>
    </row>
    <row r="31" spans="1:15" ht="15" thickBot="1" x14ac:dyDescent="0.35">
      <c r="A31" s="124"/>
      <c r="B31" s="93" t="s">
        <v>8</v>
      </c>
      <c r="C31" s="94">
        <v>3378</v>
      </c>
      <c r="D31" s="95">
        <v>100</v>
      </c>
      <c r="E31" s="95">
        <v>100</v>
      </c>
      <c r="F31" s="96"/>
      <c r="G31" s="97"/>
      <c r="I31" s="124"/>
      <c r="J31" s="93" t="s">
        <v>8</v>
      </c>
      <c r="K31" s="94">
        <v>246750</v>
      </c>
      <c r="L31" s="95">
        <v>100</v>
      </c>
      <c r="M31" s="95">
        <v>100</v>
      </c>
      <c r="N31" s="96"/>
      <c r="O31" s="83"/>
    </row>
  </sheetData>
  <mergeCells count="12">
    <mergeCell ref="A19:F19"/>
    <mergeCell ref="I19:N19"/>
    <mergeCell ref="A20:B20"/>
    <mergeCell ref="I20:J20"/>
    <mergeCell ref="A21:A31"/>
    <mergeCell ref="I21:I31"/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Base Inc</vt:lpstr>
      <vt:lpstr>Base M F</vt:lpstr>
      <vt:lpstr>Fig. IS.TS.1a</vt:lpstr>
      <vt:lpstr>Fig. IS.TS.1b</vt:lpstr>
      <vt:lpstr>Fig. IS.TS.2a</vt:lpstr>
      <vt:lpstr>FIg. IS.TS.2b</vt:lpstr>
      <vt:lpstr>Dati 2016 da spss</vt:lpstr>
      <vt:lpstr>Dati 2017 da 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2015-12-02T09:24:59Z</dcterms:created>
  <dcterms:modified xsi:type="dcterms:W3CDTF">2018-12-04T12:51:17Z</dcterms:modified>
</cp:coreProperties>
</file>